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8" windowWidth="15480" windowHeight="11580"/>
  </bookViews>
  <sheets>
    <sheet name="КСС (2)" sheetId="25" r:id="rId1"/>
    <sheet name="Pr2" sheetId="8" r:id="rId2"/>
    <sheet name="Pr3" sheetId="7" r:id="rId3"/>
    <sheet name="Pr4" sheetId="6" r:id="rId4"/>
    <sheet name="Pr5" sheetId="10" r:id="rId5"/>
    <sheet name="Пр6" sheetId="11" r:id="rId6"/>
  </sheets>
  <definedNames>
    <definedName name="_xlnm.Print_Titles" localSheetId="0">'КСС (2)'!$6:$7</definedName>
  </definedNames>
  <calcPr calcId="145621"/>
</workbook>
</file>

<file path=xl/calcChain.xml><?xml version="1.0" encoding="utf-8"?>
<calcChain xmlns="http://schemas.openxmlformats.org/spreadsheetml/2006/main">
  <c r="H134" i="25" l="1"/>
  <c r="F134" i="25"/>
  <c r="H133" i="25"/>
  <c r="F133" i="25"/>
  <c r="H132" i="25"/>
  <c r="F132" i="25"/>
  <c r="H131" i="25"/>
  <c r="F131" i="25"/>
  <c r="H130" i="25"/>
  <c r="F130" i="25"/>
  <c r="H129" i="25"/>
  <c r="F129" i="25"/>
  <c r="H128" i="25"/>
  <c r="F128" i="25"/>
  <c r="H127" i="25"/>
  <c r="F127" i="25"/>
  <c r="H126" i="25"/>
  <c r="F126" i="25"/>
  <c r="H125" i="25"/>
  <c r="F125" i="25"/>
  <c r="H124" i="25"/>
  <c r="F124" i="25"/>
  <c r="H123" i="25"/>
  <c r="F123" i="25"/>
  <c r="H122" i="25"/>
  <c r="F122" i="25"/>
  <c r="H121" i="25"/>
  <c r="F121" i="25"/>
  <c r="H120" i="25"/>
  <c r="F120" i="25"/>
  <c r="H119" i="25"/>
  <c r="F119" i="25"/>
  <c r="H118" i="25"/>
  <c r="F118" i="25"/>
  <c r="H117" i="25"/>
  <c r="F117" i="25"/>
  <c r="H116" i="25"/>
  <c r="F116" i="25"/>
  <c r="H115" i="25"/>
  <c r="F115" i="25"/>
  <c r="H114" i="25"/>
  <c r="F114" i="25"/>
  <c r="H113" i="25"/>
  <c r="F113" i="25"/>
  <c r="H112" i="25"/>
  <c r="F112" i="25"/>
  <c r="H111" i="25"/>
  <c r="F111" i="25"/>
  <c r="H110" i="25"/>
  <c r="F110" i="25"/>
  <c r="H109" i="25"/>
  <c r="F109" i="25"/>
  <c r="H108" i="25"/>
  <c r="F108" i="25"/>
  <c r="H107" i="25"/>
  <c r="F107" i="25"/>
  <c r="H106" i="25"/>
  <c r="F106" i="25"/>
  <c r="H105" i="25"/>
  <c r="F105" i="25"/>
  <c r="H104" i="25"/>
  <c r="F104" i="25"/>
  <c r="H103" i="25"/>
  <c r="F103" i="25"/>
  <c r="H102" i="25"/>
  <c r="F102" i="25"/>
  <c r="H101" i="25"/>
  <c r="F101" i="25"/>
  <c r="H100" i="25"/>
  <c r="F100" i="25"/>
  <c r="H99" i="25"/>
  <c r="F99" i="25"/>
  <c r="H98" i="25"/>
  <c r="F98" i="25"/>
  <c r="H97" i="25"/>
  <c r="F97" i="25"/>
  <c r="H96" i="25"/>
  <c r="F96" i="25"/>
  <c r="H95" i="25"/>
  <c r="F95" i="25"/>
  <c r="H94" i="25"/>
  <c r="F94" i="25"/>
  <c r="H93" i="25"/>
  <c r="F93" i="25"/>
  <c r="H92" i="25"/>
  <c r="F92" i="25"/>
  <c r="H91" i="25"/>
  <c r="F91" i="25"/>
  <c r="H90" i="25"/>
  <c r="F90" i="25"/>
  <c r="H89" i="25"/>
  <c r="F89" i="25"/>
  <c r="H88" i="25"/>
  <c r="F88" i="25"/>
  <c r="H87" i="25"/>
  <c r="H135" i="25" s="1"/>
  <c r="F87" i="25"/>
  <c r="H86" i="25"/>
  <c r="F86" i="25"/>
  <c r="F135" i="25" s="1"/>
  <c r="H83" i="25"/>
  <c r="F83" i="25"/>
  <c r="H82" i="25"/>
  <c r="F82" i="25"/>
  <c r="H81" i="25"/>
  <c r="F81" i="25"/>
  <c r="H80" i="25"/>
  <c r="F80" i="25"/>
  <c r="H79" i="25"/>
  <c r="F79" i="25"/>
  <c r="H78" i="25"/>
  <c r="F78" i="25"/>
  <c r="H77" i="25"/>
  <c r="F77" i="25"/>
  <c r="H76" i="25"/>
  <c r="F76" i="25"/>
  <c r="H75" i="25"/>
  <c r="F75" i="25"/>
  <c r="H74" i="25"/>
  <c r="F74" i="25"/>
  <c r="H73" i="25"/>
  <c r="F73" i="25"/>
  <c r="H72" i="25"/>
  <c r="F72" i="25"/>
  <c r="H71" i="25"/>
  <c r="F71" i="25"/>
  <c r="H70" i="25"/>
  <c r="F70" i="25"/>
  <c r="H69" i="25"/>
  <c r="F69" i="25"/>
  <c r="H68" i="25"/>
  <c r="F68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7" i="25"/>
  <c r="F57" i="25"/>
  <c r="H56" i="25"/>
  <c r="F56" i="25"/>
  <c r="H55" i="25"/>
  <c r="F55" i="25"/>
  <c r="H54" i="25"/>
  <c r="F54" i="25"/>
  <c r="F84" i="25" s="1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41" i="25"/>
  <c r="F41" i="25"/>
  <c r="H40" i="25"/>
  <c r="F40" i="25"/>
  <c r="H39" i="25"/>
  <c r="F39" i="25"/>
  <c r="H38" i="25"/>
  <c r="F38" i="25"/>
  <c r="H37" i="25"/>
  <c r="F37" i="25"/>
  <c r="H36" i="25"/>
  <c r="F36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F50" i="25" s="1"/>
  <c r="H23" i="25"/>
  <c r="F23" i="25"/>
  <c r="H22" i="25"/>
  <c r="F22" i="25"/>
  <c r="H21" i="25"/>
  <c r="F21" i="25"/>
  <c r="H20" i="25"/>
  <c r="F20" i="25"/>
  <c r="H19" i="25"/>
  <c r="F19" i="25"/>
  <c r="H18" i="25"/>
  <c r="F18" i="25"/>
  <c r="H17" i="25"/>
  <c r="F17" i="25"/>
  <c r="H16" i="25"/>
  <c r="F16" i="25"/>
  <c r="H15" i="25"/>
  <c r="F15" i="25"/>
  <c r="H14" i="25"/>
  <c r="F14" i="25"/>
  <c r="H13" i="25"/>
  <c r="F13" i="25"/>
  <c r="H12" i="25"/>
  <c r="F12" i="25"/>
  <c r="H11" i="25"/>
  <c r="F11" i="25"/>
  <c r="H10" i="25"/>
  <c r="F10" i="25"/>
  <c r="H24" i="25" l="1"/>
  <c r="H50" i="25"/>
  <c r="H51" i="25" s="1"/>
  <c r="F24" i="25"/>
  <c r="F51" i="25" s="1"/>
  <c r="H84" i="25"/>
  <c r="H136" i="25" s="1"/>
  <c r="F136" i="25"/>
  <c r="F138" i="25" l="1"/>
  <c r="F139" i="25" s="1"/>
  <c r="F140" i="25" l="1"/>
  <c r="A7" i="11" l="1"/>
  <c r="A7" i="10"/>
  <c r="A7" i="6"/>
  <c r="A7" i="7"/>
  <c r="A8" i="8"/>
</calcChain>
</file>

<file path=xl/sharedStrings.xml><?xml version="1.0" encoding="utf-8"?>
<sst xmlns="http://schemas.openxmlformats.org/spreadsheetml/2006/main" count="363" uniqueCount="201">
  <si>
    <t>мярка</t>
  </si>
  <si>
    <t>К-во</t>
  </si>
  <si>
    <t>СМЕТНА СТОЙНОСТ</t>
  </si>
  <si>
    <t>КОЛИЧЕСТВЕНО-СТОЙНОСТНА СМЕТКА</t>
  </si>
  <si>
    <t>Поз. №</t>
  </si>
  <si>
    <t xml:space="preserve">НАИМЕНОВАНИЕ                                                                    </t>
  </si>
  <si>
    <t>СМР</t>
  </si>
  <si>
    <t>в т.ч. материали</t>
  </si>
  <si>
    <t>Ед. цена</t>
  </si>
  <si>
    <t>Стойност</t>
  </si>
  <si>
    <t>ПЕЧАЛБА  …………. %</t>
  </si>
  <si>
    <t>ВЪЗЛОЖИТЕЛ:</t>
  </si>
  <si>
    <t>ИЗПЪЛНИТЕЛ:</t>
  </si>
  <si>
    <t>СПЕЦИФИКАЦИЯ</t>
  </si>
  <si>
    <t xml:space="preserve"> на материалите, доставка на Изпълнителя, </t>
  </si>
  <si>
    <t>използвани за изпълнение на СМР на обект:</t>
  </si>
  <si>
    <t xml:space="preserve"> №</t>
  </si>
  <si>
    <t>Наименование на материала</t>
  </si>
  <si>
    <t>м-ка</t>
  </si>
  <si>
    <t>доп. разходи, %</t>
  </si>
  <si>
    <t>Ст-ст франко обекта, лв</t>
  </si>
  <si>
    <t>Фирма производител</t>
  </si>
  <si>
    <t xml:space="preserve">Списък </t>
  </si>
  <si>
    <t>на използваните машини и ценоразпис на машиносмените</t>
  </si>
  <si>
    <t>използвани за изпълнение на СМР на подобект:</t>
  </si>
  <si>
    <t>№</t>
  </si>
  <si>
    <t>Видове механизация                                           /специални инструменти/</t>
  </si>
  <si>
    <t>Машиносмени</t>
  </si>
  <si>
    <t>Цена на една машиносмяна, лв</t>
  </si>
  <si>
    <t>Стойност, лв</t>
  </si>
  <si>
    <t>Цените са получени по изчислителен път на база разходни норми за механизация по УСН, ТНС, респективно "Номенклатура на видовете монтажни работи", както и индивидуални калкулации (ИК), при Допълнителни разходи в/у механизацията: ..............  %</t>
  </si>
  <si>
    <t>ЦЕНИ НА ТРУДА ЗА РАЗЛИЧНИТЕ СПЕЦИАЛНОСТИ И СТЕПЕНИ</t>
  </si>
  <si>
    <t>Наименование</t>
  </si>
  <si>
    <t>I ст. разц.</t>
  </si>
  <si>
    <t>II ст. ч.ч.</t>
  </si>
  <si>
    <t>II ст. разц</t>
  </si>
  <si>
    <t>III ст. ч.ч.</t>
  </si>
  <si>
    <t>III ст. разц</t>
  </si>
  <si>
    <t>коеф.</t>
  </si>
  <si>
    <r>
      <t>Забележка:</t>
    </r>
    <r>
      <rPr>
        <sz val="10"/>
        <rFont val="Tahoma"/>
        <family val="2"/>
      </rPr>
      <t xml:space="preserve"> Попълва се от участниците в конкурса за всички материали, участващи в изпълнението на СМР по Приложение №1.</t>
    </r>
  </si>
  <si>
    <r>
      <t>Забележка:</t>
    </r>
    <r>
      <rPr>
        <sz val="10"/>
        <rFont val="Tahoma"/>
        <family val="2"/>
      </rPr>
      <t xml:space="preserve"> Попълва се от участниците в конкурса за всички видове механизация, участваща в изпълнението на СМР по Приложение №1..</t>
    </r>
  </si>
  <si>
    <r>
      <t>Забележка:</t>
    </r>
    <r>
      <rPr>
        <sz val="10"/>
        <rFont val="Tahoma"/>
        <family val="2"/>
      </rPr>
      <t xml:space="preserve"> Попълва се от участниците в конкурса за всички видове работници, участващи в изпълнението на СМР по Приложение №1..</t>
    </r>
  </si>
  <si>
    <t xml:space="preserve">НАИМЕНОВАНИЕ НА ВИДОВЕТЕ </t>
  </si>
  <si>
    <t>Чове-</t>
  </si>
  <si>
    <t xml:space="preserve">             I месец</t>
  </si>
  <si>
    <t>СТРОИТЕЛНО-МОНТАЖНИ РАБОТИ</t>
  </si>
  <si>
    <t>кодни</t>
  </si>
  <si>
    <t>1 седм.</t>
  </si>
  <si>
    <t>2 седм.</t>
  </si>
  <si>
    <t>3 седм.</t>
  </si>
  <si>
    <t>4 седм.</t>
  </si>
  <si>
    <t xml:space="preserve">Диаграма на работната ръка </t>
  </si>
  <si>
    <t>__ раб.</t>
  </si>
  <si>
    <t>/в т.ч. график за доставка на материалите, доставка на Изпълнителя/</t>
  </si>
  <si>
    <t xml:space="preserve"> за изпълнение на СМР на обект:</t>
  </si>
  <si>
    <r>
      <t>Забележка:</t>
    </r>
    <r>
      <rPr>
        <sz val="10"/>
        <rFont val="Tahoma"/>
        <family val="2"/>
      </rPr>
      <t xml:space="preserve"> Попълва се от участниците в конкурса.</t>
    </r>
  </si>
  <si>
    <t>5.Видовете работи и доставки, предвидени за изпълнение от Изпълнителя, а изпълнени от Възложителя ще се приспадат от общата стойност по единични цени и показатели на настоящата стойностна сметка.</t>
  </si>
  <si>
    <t>МЕТОДИКА ЗА ОПРЕДЕЛЯНЕ НА ЦЕНАТА И УСЛОВИЯТА ЗА ПЛАЩАНИЯТА В ТОВА ЧИСЛО И НА ДОПЪЛНИТЕЛНИТЕ ТАКИВА /ПРИ НЕОБХОДИМОСТ/</t>
  </si>
  <si>
    <t>Ед. покупна цена, лв.</t>
  </si>
  <si>
    <t>4. При възникване на непредвидени разходи  - те ще бъдат усвоявани, при необходимост от изпълнение на допълнителни видове и количества СМР, необхванати от настоящите проекти, но ЗАДЪЛЖИТЕЛНО предписани със Заповеди, придружени и доказвани с подробни ведомости и двустранно подписани протоколи, съгласувани с проектант, и ще се заплащат по единични цени, изготвени в съответствие с т.2.</t>
  </si>
  <si>
    <t>2. Цените на СМР са получени по изчислителен път на база разходни норми за труд, механизация и материали по УСН, ТНС, респективно "Номенклатура на видовете монтажни работи", както и индивидуални калкулации (ИК), при следните икономически показатели:</t>
  </si>
  <si>
    <t>1. Стойностите за временно строителство, утежнени условия, зимно строителство, подготовка кадри и транспорт на работници, специални мерки по осигуряване на безопасни и здравословни условия на труд не се заплащат отделно, а са за сметка на Изпълнителя и са включени в общата сметна стойност.</t>
  </si>
  <si>
    <t>КОНТРОЛНИ ПРОВЕРКИ И ИЗПИТАНИЯ</t>
  </si>
  <si>
    <t>ПРИЕМАТЕЛНА КОМИСИЯ</t>
  </si>
  <si>
    <t>ПОДГОТВИТЕЛЕН ПЕРИОД</t>
  </si>
  <si>
    <t>2.1. Допълнителни разходи в/у труда : ...........  %</t>
  </si>
  <si>
    <t>2.2. Допълнителни разходи в/у механизацията: ..............  %</t>
  </si>
  <si>
    <t>2.3. Доставно складови разходи на материалите: ......... %</t>
  </si>
  <si>
    <t>2.4. Печалба:.......... %</t>
  </si>
  <si>
    <t>2.5. ………………………….</t>
  </si>
  <si>
    <t>2.6. ………………………….</t>
  </si>
  <si>
    <t>ОБЩА СТОЙНОСТ</t>
  </si>
  <si>
    <t>за обект:</t>
  </si>
  <si>
    <t xml:space="preserve">                    …….. месец</t>
  </si>
  <si>
    <t>м</t>
  </si>
  <si>
    <t>м2</t>
  </si>
  <si>
    <t>кг</t>
  </si>
  <si>
    <t>Строителна програма с график за изпълнение на работите</t>
  </si>
  <si>
    <t>ОБЩО ЗА ОБЕКТА</t>
  </si>
  <si>
    <t>Непредвидени р-ди 10%</t>
  </si>
  <si>
    <t>бр.</t>
  </si>
  <si>
    <t>*ЗАБЕЛЕЖКА - да се счита добавено „или еквивалент” навсякъде, където в позиция от количествената сметка по настоящата обществена поръчка са посочени стандарти, технически одобрения или спецификации или други технически еталони, както и когато са посочени модел, източник, процес, търговска марка, патент, тип, произход или производство.</t>
  </si>
  <si>
    <t>към Договор №МТ…….../2019г.</t>
  </si>
  <si>
    <t>към Договор №МТ......../2019г.</t>
  </si>
  <si>
    <t>Приложение №1.1</t>
  </si>
  <si>
    <t>Приложение №1.2</t>
  </si>
  <si>
    <t>Приложение №1.3</t>
  </si>
  <si>
    <t>Приложение №1.4</t>
  </si>
  <si>
    <t>Приложение №1.5</t>
  </si>
  <si>
    <t>Приложение №1.6</t>
  </si>
  <si>
    <t>тона</t>
  </si>
  <si>
    <t>ПРЕВОЗ НА СТОМАНЕНИ КОНСТРУКЦИИ НА 40 КМ</t>
  </si>
  <si>
    <t xml:space="preserve">    I ст.    ч.ч.</t>
  </si>
  <si>
    <t>"ОПТИЧНИ ТРАСЕТА ОТ ПОДСТАНЦИИ 110kV ДО РТНК В РУДНИЦИТЕ"</t>
  </si>
  <si>
    <t>НАПРАВА ОТВОРИ В ЛАМАРИНА Ф16</t>
  </si>
  <si>
    <t>НАПРАВА ОТВОРИ В ТЕРМОПАНЕЛ Ф16</t>
  </si>
  <si>
    <t>ПРОБИВАНЕ НА ОТВОРИ В МЕТАЛНИ ПРОФИЛИ Ф18</t>
  </si>
  <si>
    <t>ДОСТАВКА /НАПРАВА/ НА МЕТАЛНА КОНСТРУКЦИЯ ЗА КОНЗОЛИ</t>
  </si>
  <si>
    <t>МОНТАЖ НА МЕТАЛНА КОНСТРУКЦИЯ ЗА КОНЗОЛИ</t>
  </si>
  <si>
    <t>ДОСТАВКА И МОНТАЖ НА МЕТАЛЕН ПРОФИЛ L80х80х8</t>
  </si>
  <si>
    <t>ДОСТАВКА И МОНТАЖ НА АНКЕР КУКА  М16</t>
  </si>
  <si>
    <t>ДОСТАВКА НА ГАЙКИ М16 ЗА U БОЛТ</t>
  </si>
  <si>
    <t>ДОСТАВКА НА ШАЙБИ М16  ЗА U БОЛТ</t>
  </si>
  <si>
    <t>УПЛЪТНЯВАНЕ НА  ОТВОРИ С ПОЛИУРЕТАНОВА ПЯНА</t>
  </si>
  <si>
    <t>ПЯСЪКОСТРУЕНЕ ПО СТОМАНЕНИ ПОВЪРХНОСТИ</t>
  </si>
  <si>
    <t>ДОСТАВКА НА ОПТИЧЕН КАБЕЛ ТИП ADSS LONG SPAN 16KN, 12 FIBERS, SINGLE MODE E9/12</t>
  </si>
  <si>
    <t>Д-КА НА ЕДИНИЧНО ОПЪВАТЕЛНО ОКАЧВАНЕ, ДВОЙНА СПИРАЛА ЗА ADSS, D=14,6MM, КОМПЛЕК</t>
  </si>
  <si>
    <t>ДОСТАВКА НА НОСИТЕЛНО ОКАЧВАНЕ ЗА ADSS, D=14,6MM, КОМПЛЕКТ</t>
  </si>
  <si>
    <t>ДОСТАВКА НА ВИБРОГАСИТЕЛИ ТИП ''СПИРАЛНИ'' ЗА ADSS, D=14,6MM</t>
  </si>
  <si>
    <t>Д-КА НА СКОБИ ЗА ADSS, , D=14,6MM, ЗА УКРЕПВАНЕ КЪМ СТОМАНОРЕШЕТЪЧЕН СТЪЛБ</t>
  </si>
  <si>
    <t>МОНТАЖ И РЕГУЛИРАНЕ НА ЕДНОПРОВОДНА ЛИНИЯ ADSS</t>
  </si>
  <si>
    <t>км.</t>
  </si>
  <si>
    <t>МОНТАЖ НА ЕДИНИЧНО ОПЪВАТЕЛНО ОКАЧВАНЕ, КОМПЛЕКТ</t>
  </si>
  <si>
    <t>МОНТАЖ НА НОСИТЕЛНО ОКАЧВАНЕ</t>
  </si>
  <si>
    <t>МОНТАЖ НА ВИБРОГАСИТЕЛИ</t>
  </si>
  <si>
    <t>УКРЕПВАНЕ НА КАБЕЛ ADSS ПО КОНСТРУКЦИЯТА НА СРС ТИП 6ФОТ 90О ЧРЕЗ СКОБИ ЗА ADSS</t>
  </si>
  <si>
    <t>УКРЕПВАНЕ НА КАБЕЛ ADSS ОТКРИТО ПО ТУХЛЕНА СТЕНА СЪС СКОБИ</t>
  </si>
  <si>
    <t>УКРЕПВАНЕ НА КАБЕЛ ADSS ОТКРИТО ПО СТОМАНЕНА ТРЪБА, С КАБЕЛНИ ПРЕВРЪЗКИ</t>
  </si>
  <si>
    <t>ПОЛАГАНЕ НА КАБЕЛ ADSS В КОМУНИКАЦИОНЕН ШКАФ (RACK)</t>
  </si>
  <si>
    <t>ДОСТАВКА НА  PVC КАБЕЛЕН КАНАЛ 25/25MM</t>
  </si>
  <si>
    <t>ПОЛАГАНЕ НА PVC КАБЕЛЕН КАНАЛ 25/25MM, ОТКРИТО ПО СТЕНА (САНДВИЧ ПАНЕЛ)</t>
  </si>
  <si>
    <t>ПОЛАГАНЕ НА КАБЕЛ ADSS, D=14,6MM В PVC КАБЕЛЕН КАНАЛ 25/25MM</t>
  </si>
  <si>
    <t>НАВИВАНЕ НА КАБЕЛЕН АВАНС (РЕЗЕРВЕН КАБЕЛ) ВЪРХУ КРЪСТАЧКА, 2Х15M</t>
  </si>
  <si>
    <t>ДОСТАВКА И НАПРАВА НА КРЪСТАЧКА ЗА КАБЕЛ</t>
  </si>
  <si>
    <t>УКРЕПВАНЕ НА КРЪСТАЧКА С РЕЗЕРВЕН КАБЕЛ ВЪРХУ ТУХЛЕНА СТЕНА</t>
  </si>
  <si>
    <t>УКРЕПВАНЕ НА КРЪСТАЧКА С РЕЗЕРВ. КАБЕЛ В/У ФАСАДА НА КОНТЕЙНЕР (САНДВИЧ ПАНЕЛ)</t>
  </si>
  <si>
    <t>МОНТАЖ НА ODF 1U ЗА 19'' В СЪЩЕСТВУВАЩ RACK ШКАФ</t>
  </si>
  <si>
    <t>СПЛАЙСВАНЕ НА ОПТИЧНО ВЛАКНО</t>
  </si>
  <si>
    <t>ДВУСТРАННО ИЗМЕРВАНЕ НА ЗАТИХВАНЕТО НА ОПТИЧНА ЛИНИЯ С 12 ВЛАКНА</t>
  </si>
  <si>
    <t>ДОСТАВКА НА ODF 1U ЗА 19'' МОНТАЖ, ЗА 12 ОПТИЧНИ ВЛАКНА, КОМПЛЕКТ</t>
  </si>
  <si>
    <t>I. Оптично трасе от подстанция ''ГЛЕДАЧЕВО'' до ДП на у-к РТНК-3 на р-к "Трояново-1"</t>
  </si>
  <si>
    <t>1. част Конструктивна</t>
  </si>
  <si>
    <t>ГРУНДИРАНЕ НА  ЖЕЛЕЗНИ ПОВЪРХНОСТИ</t>
  </si>
  <si>
    <t>БЛАЖНА БОЯ ПО МЕТАЛНИ ПОВЪРХНОСТИ</t>
  </si>
  <si>
    <t>2. част Електро</t>
  </si>
  <si>
    <t>ПИКЕТАЖ И КАРИРАНЕ НА ФУНДАМЕНТ ЗА СРС</t>
  </si>
  <si>
    <t>м3</t>
  </si>
  <si>
    <t>ДОСТАВКА НА СТОМАНА ЗА ОСНОВИ НА С.Р.СТЪЛБ</t>
  </si>
  <si>
    <t>ТРАНСПОРТ БЕТОН С АВТОБЕТОНСМЕСИТЕЛ НА 20 КМ</t>
  </si>
  <si>
    <t>ПОЛАГАНЕ БЕТОН С АВТОБЕТОНПОМПА</t>
  </si>
  <si>
    <t xml:space="preserve">ЗАСИПВАНЕ ИЗКОПИ - МЕХАНИЗИРАНО   </t>
  </si>
  <si>
    <t>ПРЕВОЗ ЗЕМНИ МАСИ СЪС САМОСВАЛ НА 10 КМ</t>
  </si>
  <si>
    <t>ДОСТАВКА /НАПРАВА/ СР СТЪЛБ ТИП КМ951</t>
  </si>
  <si>
    <t>ИЗПРАВЯНЕ СР СТЪЛБ ТИП КМ 951, ВКЛ. НОМЕРИРАНЕ И ДВУКРАТНО БОЯДИСВАНЕ</t>
  </si>
  <si>
    <t>ПЯСЪКОСТРУЕНЕ ПО СТОМАНЕНИ ПОВЪРХНОСТИ /КОНЗОЛИ/</t>
  </si>
  <si>
    <t>ПРЕВОЗ НА НОВИ СТОМАНЕНИ КОНСТРУКЦИИ НА 40 КМ</t>
  </si>
  <si>
    <t xml:space="preserve">НАПРАВА НА ОТВОР ф18 В СТБ ПАНЕЛА </t>
  </si>
  <si>
    <t>ДОСТАВКА И МОНТАЖ НА ШПИЛКА М16, L=260mm, КЛ.8.8.</t>
  </si>
  <si>
    <t>ДОСТАВКА НА ГАЙКИ М16</t>
  </si>
  <si>
    <t>ДОСТАВКА НА ШАЙБИ М16</t>
  </si>
  <si>
    <t>ДОСТАВКА НА РИНГ-ГАЙКА М16</t>
  </si>
  <si>
    <t>ДОСТАВКА НА ОПТИЧЕН КАБЕЛ ТИП OPUG, 12 FIBERS, SINGLE MODE E9/125</t>
  </si>
  <si>
    <t>ДОСТАВКА ОПТИЧЕН КАБЕЛ ADSS</t>
  </si>
  <si>
    <t>Д-КА НА ОПТИЧНА СЪЕДИНИТЕЛНА (СПЛАЙС) КУТИЯ, ЗА ADSS/OPUG , КОМПЛЕКТ</t>
  </si>
  <si>
    <t>ДОСТАВКА НА ТРЪБА HDPE Ф32mm</t>
  </si>
  <si>
    <t>ДОСТАВКА НА СТОМАНЕНА ПОЦИНКОВАНА ИЗЛАЗНА ТРЪБА 1 1/2'' (1,5M)</t>
  </si>
  <si>
    <t>ДОСТАВКА НА СТОМАНЕНА ПОЦИНКОВАНА ТРЪБА 1 1/2''</t>
  </si>
  <si>
    <t>ДОСТАВКА НА ГОФРИРАНА PVC ТРЪБА Ф40 С ДВОЙНА UV ЗАЩИТА</t>
  </si>
  <si>
    <t>ДОСТАВКА НА PVC КАБЕЛЕН КАНАЛ 25/25MM</t>
  </si>
  <si>
    <t>М-Ж НА ОПТИЧЕН КАБЕЛ OPUG В СЪЩ. КАБ. КАНАЛ ВЪРХУ ЛАВИЦИ С УКРЕПВАНЕ (В П/СТ 5)</t>
  </si>
  <si>
    <t>ИЗТЕГЛЯНЕ НА КАБЕЛ OPUG В ТРЪБА HDPE Ф32mm</t>
  </si>
  <si>
    <t>ПОЛАГАНЕ НА ТРЪБА HDPE Ф32mm В КАБЕЛЕН КАНАЛ, СВОБОДНОЛЕЖАЩА И В ГОТОВ ИЗКОП</t>
  </si>
  <si>
    <t>ОТВАРЯНЕ И ЗАТВАРЯНЕ - КАПАЦИ НА СЪЩЕСТВУВАЩ КАБЕЛЕН КАНАЛ</t>
  </si>
  <si>
    <t>НАПРАВА НА ИЗКОП 0,8/0,4M В ПОЧВА III КАТЕГОРИЯ СЪС ЗАРИВАНЕ И ТРАМБОВАНЕ</t>
  </si>
  <si>
    <t>ИЗТЕГЛЯНЕ НА КАБЕЛ OPUG В СТОМАНЕНА ПОЦИНКОВАНА ТРЪБА 1 1/2'' И ИЗЛАЗНА ТРЪБА</t>
  </si>
  <si>
    <t>УКРЕПВАНЕ НА СТОМАНЕНА ПОЦИНКОВАНА ТРЪБА 1 1/2'' ПО КОНСТРУКЦИЯТА НА СРС№1</t>
  </si>
  <si>
    <t>ИЗТЕГЛЯНЕ НА НА КАБЕЛ OPUG В  ГОФРИРАНА PVC ТРЪБА Ф40mm</t>
  </si>
  <si>
    <t>УКРЕПВАНЕ НА В  ГОФРИРАНА PVC ТРЪБА Ф40мм ПО КОНСТРУКЦИЯТА НА СРС№1</t>
  </si>
  <si>
    <t>УКРЕПВАНЕ НА  ГОФРИРАНА PVC ТРЪБА Ф40mm ПО СТЕНА (ФАСАДА НА ДП)</t>
  </si>
  <si>
    <t>УКРЕПВАНЕ ГОФР.  PVC ТРЪБА Ф40mm НАД ВОДОСТОК И МЪЛНИЕОТВОД (ПО ФАСАДАТА НА ДП)</t>
  </si>
  <si>
    <t>ПОЛАГАНЕ НА PVC КАБЕЛЕН КАНАЛ 25/25MM, ОТКРИТО ПО СТЕНА</t>
  </si>
  <si>
    <t>ПОЛАГАНЕ НА КАБЕЛ OPUG, D=10,5MM В PVC КАБЕЛЕН КАНАЛ 25/25MM</t>
  </si>
  <si>
    <t>УПЛЪТНЯВАНЕ НА ОТВОРИ В ТРЪБИ С ПОЖАРОЗАЩИТНА ПЯНА</t>
  </si>
  <si>
    <t>НАВИВАНЕ НА КАБЕЛЕН АВАНС (РЕЗЕРВЕН КАБЕЛ OPUG) ВЪРХУ КРЪСТАЧКА, 2Х15M</t>
  </si>
  <si>
    <t>УКРЕПВАНЕ НА КРЪСТАЧКА С РЕЗЕРВЕН КАБЕЛ ВЪРХУ ТУХЛЕНА СТЕНА В ПОМЕЩЕНИЕ</t>
  </si>
  <si>
    <t>ПОЛАГАНЕ НА КАБЕЛ OPUG В КОМУНИКАЦИОНЕН ШКАФ (RACK)</t>
  </si>
  <si>
    <t>МОНТАЖ НА ОПТИЧНА СЪЕДИНИТЕЛНА (СПЛАЙС) КУТИЯ, ДВУПЪТНА, ВЪРХУ СРС№1</t>
  </si>
  <si>
    <t>М-Ж НА ОПТ. СЪЕД. (СПЛАЙС) КУТИЯ, ДВУПЪТНА, ВЪРХУ ТУХЛЕНА СТЕНА (ФАСАДА НА ДП)</t>
  </si>
  <si>
    <t>РЕГУЛИРАНЕ И РАЗРЕГУЛИРАНЕ НА ТРИПРОВОДНА ЛИНИЯ С ПРОВОДНИК АСО400MM2</t>
  </si>
  <si>
    <t>РЕГУЛИРАНЕ И РАЗРЕГУЛИРАНЕ НА ТРИПРОВОДНА ЛИНИЯ С ПРОВОДНИК АС150MM2</t>
  </si>
  <si>
    <t>УКРЕПВАНЕ НА КАБЕЛ ADSS ПО КОНСТРУКЦИЯТА НА СРС№1 И СРС№6А ЧРЕЗ СКОБИ ЗА ADSS</t>
  </si>
  <si>
    <t>НАВИВАНЕ НА КАБЕЛЕН АВАНС (РЕЗЕРВЕН КАБЕЛ ADSS) ВЪРХУ КРЪСТАЧКА</t>
  </si>
  <si>
    <t>ДОСТАВКА И НАПРАВА НА КРЪСТАЧКА ЗА КАБЕЛ (ЗА OPUG И ADSS)</t>
  </si>
  <si>
    <t>УКРЕПВАНЕ НА КРЪСТАЧКА С РЕЗЕРВЕН КАБЕЛ ВЪРХУ СРС№1</t>
  </si>
  <si>
    <t>УКРЕПВАНЕ НА КРЪСТАЧКА С РЕЗЕРВЕН КАБЕЛ ВЪРХУ СТЕНА (ФАСАДА НА ДП)</t>
  </si>
  <si>
    <t>МОНТАЖ НА RACK 36U, 19''</t>
  </si>
  <si>
    <t>ДОСТАВКА НА КОМУНИК. ШКАФ (RACK), 36U - 600/600/1713mm, 19'', КОМПЛЕКТ</t>
  </si>
  <si>
    <t>II. Оптично трасе от подстанция ''5'' до ДП на у-к РТНК-3 на р-к "Трояново-3"</t>
  </si>
  <si>
    <t xml:space="preserve">ИЗКОП С БАГЕР ЗЕМ.ПОЧВИ  НА ТРАНСПОРТ  </t>
  </si>
  <si>
    <t xml:space="preserve">ИЗКОП  В ЗЕМНИ ПОЧВИ-РЪЧНО  </t>
  </si>
  <si>
    <t xml:space="preserve">ДОПЪЛНИТЕЛНО УПЛЪТНЯВАНЕ ЗЕМНИ ПОЧВИ С МЕХАНИЧНА ТРАМБОВКА  </t>
  </si>
  <si>
    <t xml:space="preserve">КОФРАЖ ЗА ФУНДАМЕНТИ  </t>
  </si>
  <si>
    <t xml:space="preserve">МОНТАЖ И НИВЕЛИРАНЕ НА СТОМАНА В ОСНОВИТЕ НА С.Р.СТЪЛБ С 4 КРАКА  </t>
  </si>
  <si>
    <t xml:space="preserve">БЕТОН В20 КЛАС С16/20 СЪС СУЛФАТОУСТОЙЧИВ ЦИМЕНТ ВЪВ ФУНДАМЕНТИ  </t>
  </si>
  <si>
    <t xml:space="preserve">ЗАСИПВАНЕ ТЕСНИ ИЗКОПИ РЪЧНО  </t>
  </si>
  <si>
    <t xml:space="preserve">УПЛЪТНЯВАНЕ НАСИП С ПНЕВМАТИЧНА ТРАМБОВКА ПЛАСТ 20СМ  </t>
  </si>
  <si>
    <t xml:space="preserve">УПЛЪТНЯВАНЕ ЗЕМНИ ПОЧВИ РЪЧНО  </t>
  </si>
  <si>
    <t xml:space="preserve">НАТОВАРВАНЕ ЗЕМНА ПОЧВА НА ТРАНСПОРТ С БАГЕР  </t>
  </si>
  <si>
    <t xml:space="preserve">РАЗРИВАНЕ ЗЕМНИ МАСИ С БУЛДОЗЕР НА ДЕПО  </t>
  </si>
  <si>
    <t xml:space="preserve">ГРУНДИРАНЕ НА  ЖЕЛЕЗНИ ПОВЪРХНОСТИ  </t>
  </si>
  <si>
    <t xml:space="preserve">БЛАЖНА БОЯ ПО МЕТАЛНИ ПОВЪРХНОСТИ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</si>
</sst>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Tahoma"/>
      <charset val="204"/>
    </font>
    <font>
      <sz val="9"/>
      <name val="Tahoma"/>
      <family val="2"/>
    </font>
    <font>
      <b/>
      <sz val="9"/>
      <name val="Tahoma"/>
      <family val="2"/>
    </font>
    <font>
      <b/>
      <sz val="2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sz val="22"/>
      <name val="Tahoma"/>
      <family val="2"/>
    </font>
    <font>
      <sz val="16"/>
      <name val="Tahoma"/>
      <family val="2"/>
    </font>
    <font>
      <sz val="8"/>
      <name val="Tahoma"/>
      <charset val="204"/>
    </font>
    <font>
      <sz val="10"/>
      <name val="Tahoma"/>
      <family val="2"/>
      <charset val="204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b/>
      <sz val="16"/>
      <name val="Tahoma"/>
      <family val="2"/>
      <charset val="204"/>
    </font>
    <font>
      <sz val="12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0"/>
      <name val="Tahoma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9" fillId="0" borderId="0">
      <alignment vertical="center"/>
    </xf>
  </cellStyleXfs>
  <cellXfs count="142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/>
    <xf numFmtId="4" fontId="6" fillId="0" borderId="0" xfId="0" applyNumberFormat="1" applyFont="1"/>
    <xf numFmtId="0" fontId="1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0" xfId="0" applyFont="1"/>
    <xf numFmtId="0" fontId="14" fillId="0" borderId="0" xfId="0" applyFont="1"/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 applyProtection="1">
      <alignment vertical="center"/>
      <protection locked="0"/>
    </xf>
    <xf numFmtId="1" fontId="19" fillId="0" borderId="0" xfId="0" applyNumberFormat="1" applyFont="1" applyAlignment="1" applyProtection="1">
      <alignment vertical="center"/>
      <protection locked="0"/>
    </xf>
    <xf numFmtId="0" fontId="22" fillId="0" borderId="4" xfId="0" applyFont="1" applyFill="1" applyBorder="1" applyAlignment="1" applyProtection="1">
      <alignment vertical="center"/>
      <protection locked="0"/>
    </xf>
    <xf numFmtId="0" fontId="22" fillId="0" borderId="3" xfId="0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2" fillId="0" borderId="6" xfId="0" applyFont="1" applyFill="1" applyBorder="1" applyAlignment="1" applyProtection="1">
      <alignment vertical="center"/>
      <protection locked="0"/>
    </xf>
    <xf numFmtId="0" fontId="22" fillId="0" borderId="7" xfId="0" applyFont="1" applyFill="1" applyBorder="1" applyAlignment="1" applyProtection="1">
      <alignment vertical="center"/>
      <protection locked="0"/>
    </xf>
    <xf numFmtId="0" fontId="22" fillId="0" borderId="8" xfId="0" applyFont="1" applyFill="1" applyBorder="1" applyAlignment="1" applyProtection="1">
      <alignment vertical="center"/>
      <protection locked="0"/>
    </xf>
    <xf numFmtId="0" fontId="22" fillId="0" borderId="9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1" fontId="22" fillId="4" borderId="12" xfId="0" applyNumberFormat="1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right" vertical="center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vertical="center"/>
      <protection locked="0"/>
    </xf>
    <xf numFmtId="0" fontId="23" fillId="0" borderId="8" xfId="0" applyFont="1" applyFill="1" applyBorder="1" applyAlignment="1" applyProtection="1">
      <alignment vertical="center"/>
      <protection locked="0"/>
    </xf>
    <xf numFmtId="0" fontId="22" fillId="4" borderId="3" xfId="0" applyFont="1" applyFill="1" applyBorder="1" applyAlignment="1" applyProtection="1">
      <alignment horizontal="center" vertical="center"/>
      <protection locked="0"/>
    </xf>
    <xf numFmtId="0" fontId="22" fillId="4" borderId="5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right" vertical="center"/>
      <protection locked="0"/>
    </xf>
    <xf numFmtId="0" fontId="22" fillId="5" borderId="3" xfId="0" applyFont="1" applyFill="1" applyBorder="1" applyAlignment="1" applyProtection="1">
      <alignment vertical="center"/>
      <protection locked="0"/>
    </xf>
    <xf numFmtId="0" fontId="22" fillId="5" borderId="4" xfId="0" applyFont="1" applyFill="1" applyBorder="1" applyAlignment="1" applyProtection="1">
      <alignment vertical="center"/>
      <protection locked="0"/>
    </xf>
    <xf numFmtId="0" fontId="22" fillId="5" borderId="4" xfId="0" applyFont="1" applyFill="1" applyBorder="1" applyAlignment="1" applyProtection="1">
      <alignment horizontal="right" vertical="center"/>
      <protection locked="0"/>
    </xf>
    <xf numFmtId="0" fontId="22" fillId="5" borderId="5" xfId="0" applyFont="1" applyFill="1" applyBorder="1" applyAlignment="1" applyProtection="1">
      <alignment vertical="center"/>
      <protection locked="0"/>
    </xf>
    <xf numFmtId="1" fontId="23" fillId="0" borderId="15" xfId="0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left" vertical="center"/>
    </xf>
    <xf numFmtId="0" fontId="23" fillId="0" borderId="6" xfId="0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0" fontId="6" fillId="6" borderId="1" xfId="0" quotePrefix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1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49" fontId="21" fillId="4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1" fontId="21" fillId="4" borderId="2" xfId="0" applyNumberFormat="1" applyFont="1" applyFill="1" applyBorder="1" applyAlignment="1" applyProtection="1">
      <alignment horizontal="center" vertical="center"/>
      <protection locked="0"/>
    </xf>
    <xf numFmtId="1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49" fontId="21" fillId="4" borderId="5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</cellXfs>
  <cellStyles count="2">
    <cellStyle name="Normal" xfId="0" builtinId="0"/>
    <cellStyle name="Нормален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showZeros="0" tabSelected="1" zoomScale="110" workbookViewId="0">
      <selection activeCell="K9" sqref="K9"/>
    </sheetView>
  </sheetViews>
  <sheetFormatPr defaultColWidth="9.109375" defaultRowHeight="13.2" x14ac:dyDescent="0.25"/>
  <cols>
    <col min="1" max="1" width="5.88671875" style="13" customWidth="1"/>
    <col min="2" max="2" width="78.33203125" style="13" customWidth="1"/>
    <col min="3" max="3" width="8" style="13" customWidth="1"/>
    <col min="4" max="4" width="9.6640625" style="13" customWidth="1"/>
    <col min="5" max="5" width="10.5546875" style="13" customWidth="1"/>
    <col min="6" max="6" width="12.88671875" style="13" customWidth="1"/>
    <col min="7" max="7" width="11" style="13" customWidth="1"/>
    <col min="8" max="8" width="13.5546875" style="13" customWidth="1"/>
    <col min="9" max="16384" width="9.109375" style="13"/>
  </cols>
  <sheetData>
    <row r="1" spans="1:8" s="3" customFormat="1" ht="13.8" x14ac:dyDescent="0.25">
      <c r="A1" s="93"/>
      <c r="B1" s="93"/>
      <c r="C1" s="93"/>
      <c r="D1" s="93"/>
      <c r="E1" s="93"/>
      <c r="F1" s="19" t="s">
        <v>84</v>
      </c>
      <c r="G1" s="93"/>
      <c r="H1" s="93"/>
    </row>
    <row r="2" spans="1:8" s="3" customFormat="1" ht="17.25" customHeight="1" x14ac:dyDescent="0.25">
      <c r="A2" s="1"/>
      <c r="B2" s="15"/>
      <c r="C2" s="2"/>
      <c r="E2" s="4"/>
      <c r="F2" s="19" t="s">
        <v>82</v>
      </c>
      <c r="G2" s="5"/>
      <c r="H2" s="4"/>
    </row>
    <row r="3" spans="1:8" s="16" customFormat="1" ht="27.6" x14ac:dyDescent="0.25">
      <c r="A3" s="114" t="s">
        <v>3</v>
      </c>
      <c r="B3" s="114"/>
      <c r="C3" s="114"/>
      <c r="D3" s="114"/>
      <c r="E3" s="114"/>
      <c r="F3" s="114"/>
      <c r="G3" s="114"/>
      <c r="H3" s="114"/>
    </row>
    <row r="4" spans="1:8" s="17" customFormat="1" ht="33" customHeight="1" x14ac:dyDescent="0.25">
      <c r="A4" s="115" t="s">
        <v>93</v>
      </c>
      <c r="B4" s="115"/>
      <c r="C4" s="115"/>
      <c r="D4" s="115"/>
      <c r="E4" s="115"/>
      <c r="F4" s="115"/>
      <c r="G4" s="115"/>
      <c r="H4" s="115"/>
    </row>
    <row r="5" spans="1:8" s="17" customFormat="1" ht="25.2" customHeight="1" x14ac:dyDescent="0.25">
      <c r="A5" s="112"/>
      <c r="B5" s="112"/>
      <c r="C5" s="112"/>
      <c r="D5" s="112"/>
      <c r="E5" s="112"/>
      <c r="F5" s="112"/>
      <c r="G5" s="112"/>
      <c r="H5" s="112"/>
    </row>
    <row r="6" spans="1:8" s="9" customFormat="1" ht="14.25" customHeight="1" x14ac:dyDescent="0.25">
      <c r="A6" s="116" t="s">
        <v>4</v>
      </c>
      <c r="B6" s="116" t="s">
        <v>5</v>
      </c>
      <c r="C6" s="116" t="s">
        <v>0</v>
      </c>
      <c r="D6" s="117" t="s">
        <v>1</v>
      </c>
      <c r="E6" s="118" t="s">
        <v>6</v>
      </c>
      <c r="F6" s="118"/>
      <c r="G6" s="118" t="s">
        <v>7</v>
      </c>
      <c r="H6" s="118"/>
    </row>
    <row r="7" spans="1:8" s="9" customFormat="1" ht="13.5" customHeight="1" x14ac:dyDescent="0.25">
      <c r="A7" s="116"/>
      <c r="B7" s="116"/>
      <c r="C7" s="116"/>
      <c r="D7" s="117"/>
      <c r="E7" s="99" t="s">
        <v>8</v>
      </c>
      <c r="F7" s="99" t="s">
        <v>9</v>
      </c>
      <c r="G7" s="99" t="s">
        <v>8</v>
      </c>
      <c r="H7" s="99" t="s">
        <v>9</v>
      </c>
    </row>
    <row r="8" spans="1:8" s="113" customFormat="1" ht="26.4" x14ac:dyDescent="0.25">
      <c r="A8" s="56"/>
      <c r="B8" s="103" t="s">
        <v>130</v>
      </c>
      <c r="C8" s="101"/>
      <c r="D8" s="101"/>
      <c r="E8" s="102"/>
      <c r="F8" s="102"/>
      <c r="G8" s="102"/>
      <c r="H8" s="102"/>
    </row>
    <row r="9" spans="1:8" s="113" customFormat="1" x14ac:dyDescent="0.25">
      <c r="A9" s="56"/>
      <c r="B9" s="100" t="s">
        <v>131</v>
      </c>
      <c r="C9" s="101"/>
      <c r="D9" s="101"/>
      <c r="E9" s="102"/>
      <c r="F9" s="102"/>
      <c r="G9" s="102"/>
      <c r="H9" s="102"/>
    </row>
    <row r="10" spans="1:8" s="113" customFormat="1" x14ac:dyDescent="0.25">
      <c r="A10" s="56">
        <v>1</v>
      </c>
      <c r="B10" s="104" t="s">
        <v>94</v>
      </c>
      <c r="C10" s="101" t="s">
        <v>80</v>
      </c>
      <c r="D10" s="107">
        <v>1</v>
      </c>
      <c r="E10" s="108"/>
      <c r="F10" s="108">
        <f>E10*D10</f>
        <v>0</v>
      </c>
      <c r="G10" s="108"/>
      <c r="H10" s="108">
        <f>G10*D10</f>
        <v>0</v>
      </c>
    </row>
    <row r="11" spans="1:8" s="113" customFormat="1" x14ac:dyDescent="0.25">
      <c r="A11" s="56">
        <v>2</v>
      </c>
      <c r="B11" s="104" t="s">
        <v>95</v>
      </c>
      <c r="C11" s="101" t="s">
        <v>80</v>
      </c>
      <c r="D11" s="107">
        <v>1</v>
      </c>
      <c r="E11" s="108"/>
      <c r="F11" s="108">
        <f t="shared" ref="F11:F23" si="0">E11*D11</f>
        <v>0</v>
      </c>
      <c r="G11" s="108"/>
      <c r="H11" s="108">
        <f t="shared" ref="H11:H23" si="1">G11*D11</f>
        <v>0</v>
      </c>
    </row>
    <row r="12" spans="1:8" s="113" customFormat="1" x14ac:dyDescent="0.25">
      <c r="A12" s="56">
        <v>3</v>
      </c>
      <c r="B12" s="104" t="s">
        <v>96</v>
      </c>
      <c r="C12" s="101" t="s">
        <v>80</v>
      </c>
      <c r="D12" s="107">
        <v>1</v>
      </c>
      <c r="E12" s="108"/>
      <c r="F12" s="108">
        <f t="shared" si="0"/>
        <v>0</v>
      </c>
      <c r="G12" s="108"/>
      <c r="H12" s="108">
        <f t="shared" si="1"/>
        <v>0</v>
      </c>
    </row>
    <row r="13" spans="1:8" s="113" customFormat="1" x14ac:dyDescent="0.25">
      <c r="A13" s="56">
        <v>4</v>
      </c>
      <c r="B13" s="104" t="s">
        <v>97</v>
      </c>
      <c r="C13" s="101" t="s">
        <v>76</v>
      </c>
      <c r="D13" s="107">
        <v>499.7</v>
      </c>
      <c r="E13" s="108"/>
      <c r="F13" s="108">
        <f t="shared" si="0"/>
        <v>0</v>
      </c>
      <c r="G13" s="108"/>
      <c r="H13" s="108">
        <f t="shared" si="1"/>
        <v>0</v>
      </c>
    </row>
    <row r="14" spans="1:8" s="113" customFormat="1" x14ac:dyDescent="0.25">
      <c r="A14" s="56">
        <v>5</v>
      </c>
      <c r="B14" s="104" t="s">
        <v>98</v>
      </c>
      <c r="C14" s="101" t="s">
        <v>76</v>
      </c>
      <c r="D14" s="107">
        <v>499.7</v>
      </c>
      <c r="E14" s="108"/>
      <c r="F14" s="108">
        <f t="shared" si="0"/>
        <v>0</v>
      </c>
      <c r="G14" s="108"/>
      <c r="H14" s="108">
        <f t="shared" si="1"/>
        <v>0</v>
      </c>
    </row>
    <row r="15" spans="1:8" s="113" customFormat="1" x14ac:dyDescent="0.25">
      <c r="A15" s="56">
        <v>6</v>
      </c>
      <c r="B15" s="104" t="s">
        <v>99</v>
      </c>
      <c r="C15" s="101" t="s">
        <v>76</v>
      </c>
      <c r="D15" s="107">
        <v>0.96</v>
      </c>
      <c r="E15" s="108"/>
      <c r="F15" s="108">
        <f t="shared" si="0"/>
        <v>0</v>
      </c>
      <c r="G15" s="108"/>
      <c r="H15" s="108">
        <f t="shared" si="1"/>
        <v>0</v>
      </c>
    </row>
    <row r="16" spans="1:8" s="113" customFormat="1" x14ac:dyDescent="0.25">
      <c r="A16" s="56">
        <v>7</v>
      </c>
      <c r="B16" s="104" t="s">
        <v>100</v>
      </c>
      <c r="C16" s="101" t="s">
        <v>80</v>
      </c>
      <c r="D16" s="107">
        <v>1</v>
      </c>
      <c r="E16" s="108"/>
      <c r="F16" s="108">
        <f t="shared" si="0"/>
        <v>0</v>
      </c>
      <c r="G16" s="108"/>
      <c r="H16" s="108">
        <f t="shared" si="1"/>
        <v>0</v>
      </c>
    </row>
    <row r="17" spans="1:8" s="113" customFormat="1" x14ac:dyDescent="0.25">
      <c r="A17" s="56">
        <v>8</v>
      </c>
      <c r="B17" s="104" t="s">
        <v>101</v>
      </c>
      <c r="C17" s="101" t="s">
        <v>80</v>
      </c>
      <c r="D17" s="107">
        <v>4</v>
      </c>
      <c r="E17" s="108"/>
      <c r="F17" s="108">
        <f t="shared" si="0"/>
        <v>0</v>
      </c>
      <c r="G17" s="108"/>
      <c r="H17" s="108">
        <f t="shared" si="1"/>
        <v>0</v>
      </c>
    </row>
    <row r="18" spans="1:8" s="113" customFormat="1" x14ac:dyDescent="0.25">
      <c r="A18" s="56">
        <v>9</v>
      </c>
      <c r="B18" s="104" t="s">
        <v>102</v>
      </c>
      <c r="C18" s="101" t="s">
        <v>80</v>
      </c>
      <c r="D18" s="107">
        <v>2</v>
      </c>
      <c r="E18" s="108"/>
      <c r="F18" s="108">
        <f t="shared" si="0"/>
        <v>0</v>
      </c>
      <c r="G18" s="108"/>
      <c r="H18" s="108">
        <f t="shared" si="1"/>
        <v>0</v>
      </c>
    </row>
    <row r="19" spans="1:8" s="113" customFormat="1" x14ac:dyDescent="0.25">
      <c r="A19" s="56">
        <v>10</v>
      </c>
      <c r="B19" s="104" t="s">
        <v>91</v>
      </c>
      <c r="C19" s="101" t="s">
        <v>90</v>
      </c>
      <c r="D19" s="107">
        <v>0.5</v>
      </c>
      <c r="E19" s="108"/>
      <c r="F19" s="108">
        <f t="shared" si="0"/>
        <v>0</v>
      </c>
      <c r="G19" s="108"/>
      <c r="H19" s="108">
        <f t="shared" si="1"/>
        <v>0</v>
      </c>
    </row>
    <row r="20" spans="1:8" s="113" customFormat="1" x14ac:dyDescent="0.25">
      <c r="A20" s="56">
        <v>11</v>
      </c>
      <c r="B20" s="104" t="s">
        <v>103</v>
      </c>
      <c r="C20" s="101" t="s">
        <v>80</v>
      </c>
      <c r="D20" s="107">
        <v>2</v>
      </c>
      <c r="E20" s="108"/>
      <c r="F20" s="108">
        <f t="shared" si="0"/>
        <v>0</v>
      </c>
      <c r="G20" s="108"/>
      <c r="H20" s="108">
        <f t="shared" si="1"/>
        <v>0</v>
      </c>
    </row>
    <row r="21" spans="1:8" s="113" customFormat="1" x14ac:dyDescent="0.25">
      <c r="A21" s="56">
        <v>12</v>
      </c>
      <c r="B21" s="104" t="s">
        <v>104</v>
      </c>
      <c r="C21" s="101" t="s">
        <v>75</v>
      </c>
      <c r="D21" s="107">
        <v>63</v>
      </c>
      <c r="E21" s="108"/>
      <c r="F21" s="108">
        <f t="shared" si="0"/>
        <v>0</v>
      </c>
      <c r="G21" s="108"/>
      <c r="H21" s="108">
        <f t="shared" si="1"/>
        <v>0</v>
      </c>
    </row>
    <row r="22" spans="1:8" s="113" customFormat="1" x14ac:dyDescent="0.25">
      <c r="A22" s="56">
        <v>13</v>
      </c>
      <c r="B22" s="104" t="s">
        <v>132</v>
      </c>
      <c r="C22" s="101" t="s">
        <v>75</v>
      </c>
      <c r="D22" s="107">
        <v>63</v>
      </c>
      <c r="E22" s="108"/>
      <c r="F22" s="108">
        <f t="shared" si="0"/>
        <v>0</v>
      </c>
      <c r="G22" s="108"/>
      <c r="H22" s="108">
        <f t="shared" si="1"/>
        <v>0</v>
      </c>
    </row>
    <row r="23" spans="1:8" s="113" customFormat="1" x14ac:dyDescent="0.25">
      <c r="A23" s="56">
        <v>14</v>
      </c>
      <c r="B23" s="104" t="s">
        <v>133</v>
      </c>
      <c r="C23" s="101" t="s">
        <v>75</v>
      </c>
      <c r="D23" s="107">
        <v>63</v>
      </c>
      <c r="E23" s="108"/>
      <c r="F23" s="108">
        <f t="shared" si="0"/>
        <v>0</v>
      </c>
      <c r="G23" s="108"/>
      <c r="H23" s="108">
        <f t="shared" si="1"/>
        <v>0</v>
      </c>
    </row>
    <row r="24" spans="1:8" s="113" customFormat="1" x14ac:dyDescent="0.25">
      <c r="A24" s="56"/>
      <c r="B24" s="100" t="s">
        <v>131</v>
      </c>
      <c r="C24" s="106"/>
      <c r="D24" s="106"/>
      <c r="E24" s="111"/>
      <c r="F24" s="105">
        <f>SUM(F10:F23)</f>
        <v>0</v>
      </c>
      <c r="G24" s="111"/>
      <c r="H24" s="105">
        <f>SUM(H10:H23)</f>
        <v>0</v>
      </c>
    </row>
    <row r="25" spans="1:8" s="113" customFormat="1" x14ac:dyDescent="0.25">
      <c r="A25" s="56"/>
      <c r="B25" s="100" t="s">
        <v>134</v>
      </c>
      <c r="C25" s="106"/>
      <c r="D25" s="106"/>
      <c r="E25" s="111"/>
      <c r="F25" s="105"/>
      <c r="G25" s="111"/>
      <c r="H25" s="105"/>
    </row>
    <row r="26" spans="1:8" s="113" customFormat="1" ht="26.4" x14ac:dyDescent="0.25">
      <c r="A26" s="56">
        <v>1</v>
      </c>
      <c r="B26" s="104" t="s">
        <v>105</v>
      </c>
      <c r="C26" s="101" t="s">
        <v>74</v>
      </c>
      <c r="D26" s="107">
        <v>1620</v>
      </c>
      <c r="E26" s="108"/>
      <c r="F26" s="108">
        <f>E26*D26</f>
        <v>0</v>
      </c>
      <c r="G26" s="108"/>
      <c r="H26" s="108">
        <f>G26*D26</f>
        <v>0</v>
      </c>
    </row>
    <row r="27" spans="1:8" s="113" customFormat="1" ht="26.4" x14ac:dyDescent="0.25">
      <c r="A27" s="56">
        <v>2</v>
      </c>
      <c r="B27" s="104" t="s">
        <v>106</v>
      </c>
      <c r="C27" s="101" t="s">
        <v>80</v>
      </c>
      <c r="D27" s="107">
        <v>18</v>
      </c>
      <c r="E27" s="108"/>
      <c r="F27" s="108">
        <f t="shared" ref="F27:F49" si="2">E27*D27</f>
        <v>0</v>
      </c>
      <c r="G27" s="108"/>
      <c r="H27" s="108">
        <f t="shared" ref="H27:H49" si="3">G27*D27</f>
        <v>0</v>
      </c>
    </row>
    <row r="28" spans="1:8" s="113" customFormat="1" x14ac:dyDescent="0.25">
      <c r="A28" s="56">
        <v>3</v>
      </c>
      <c r="B28" s="104" t="s">
        <v>107</v>
      </c>
      <c r="C28" s="101" t="s">
        <v>80</v>
      </c>
      <c r="D28" s="107">
        <v>4</v>
      </c>
      <c r="E28" s="108"/>
      <c r="F28" s="108">
        <f t="shared" si="2"/>
        <v>0</v>
      </c>
      <c r="G28" s="108"/>
      <c r="H28" s="108">
        <f t="shared" si="3"/>
        <v>0</v>
      </c>
    </row>
    <row r="29" spans="1:8" s="113" customFormat="1" x14ac:dyDescent="0.25">
      <c r="A29" s="56">
        <v>4</v>
      </c>
      <c r="B29" s="104" t="s">
        <v>108</v>
      </c>
      <c r="C29" s="101" t="s">
        <v>80</v>
      </c>
      <c r="D29" s="107">
        <v>22</v>
      </c>
      <c r="E29" s="108"/>
      <c r="F29" s="108">
        <f t="shared" si="2"/>
        <v>0</v>
      </c>
      <c r="G29" s="108"/>
      <c r="H29" s="108">
        <f t="shared" si="3"/>
        <v>0</v>
      </c>
    </row>
    <row r="30" spans="1:8" s="113" customFormat="1" ht="26.4" x14ac:dyDescent="0.25">
      <c r="A30" s="56">
        <v>5</v>
      </c>
      <c r="B30" s="104" t="s">
        <v>109</v>
      </c>
      <c r="C30" s="101" t="s">
        <v>80</v>
      </c>
      <c r="D30" s="107">
        <v>5</v>
      </c>
      <c r="E30" s="108"/>
      <c r="F30" s="108">
        <f t="shared" si="2"/>
        <v>0</v>
      </c>
      <c r="G30" s="108"/>
      <c r="H30" s="108">
        <f t="shared" si="3"/>
        <v>0</v>
      </c>
    </row>
    <row r="31" spans="1:8" s="113" customFormat="1" x14ac:dyDescent="0.25">
      <c r="A31" s="56">
        <v>6</v>
      </c>
      <c r="B31" s="104" t="s">
        <v>110</v>
      </c>
      <c r="C31" s="101" t="s">
        <v>111</v>
      </c>
      <c r="D31" s="107">
        <v>1.55</v>
      </c>
      <c r="E31" s="108"/>
      <c r="F31" s="108">
        <f t="shared" si="2"/>
        <v>0</v>
      </c>
      <c r="G31" s="108"/>
      <c r="H31" s="108">
        <f t="shared" si="3"/>
        <v>0</v>
      </c>
    </row>
    <row r="32" spans="1:8" s="113" customFormat="1" x14ac:dyDescent="0.25">
      <c r="A32" s="56">
        <v>7</v>
      </c>
      <c r="B32" s="104" t="s">
        <v>112</v>
      </c>
      <c r="C32" s="101" t="s">
        <v>80</v>
      </c>
      <c r="D32" s="107">
        <v>18</v>
      </c>
      <c r="E32" s="108"/>
      <c r="F32" s="108">
        <f t="shared" si="2"/>
        <v>0</v>
      </c>
      <c r="G32" s="108"/>
      <c r="H32" s="108">
        <f t="shared" si="3"/>
        <v>0</v>
      </c>
    </row>
    <row r="33" spans="1:8" s="113" customFormat="1" x14ac:dyDescent="0.25">
      <c r="A33" s="56">
        <v>8</v>
      </c>
      <c r="B33" s="104" t="s">
        <v>113</v>
      </c>
      <c r="C33" s="101" t="s">
        <v>80</v>
      </c>
      <c r="D33" s="107">
        <v>4</v>
      </c>
      <c r="E33" s="108"/>
      <c r="F33" s="108">
        <f t="shared" si="2"/>
        <v>0</v>
      </c>
      <c r="G33" s="108"/>
      <c r="H33" s="108">
        <f t="shared" si="3"/>
        <v>0</v>
      </c>
    </row>
    <row r="34" spans="1:8" s="113" customFormat="1" x14ac:dyDescent="0.25">
      <c r="A34" s="56">
        <v>9</v>
      </c>
      <c r="B34" s="104" t="s">
        <v>114</v>
      </c>
      <c r="C34" s="101" t="s">
        <v>80</v>
      </c>
      <c r="D34" s="107">
        <v>22</v>
      </c>
      <c r="E34" s="108"/>
      <c r="F34" s="108">
        <f t="shared" si="2"/>
        <v>0</v>
      </c>
      <c r="G34" s="108"/>
      <c r="H34" s="108">
        <f t="shared" si="3"/>
        <v>0</v>
      </c>
    </row>
    <row r="35" spans="1:8" s="113" customFormat="1" ht="26.4" x14ac:dyDescent="0.25">
      <c r="A35" s="56">
        <v>10</v>
      </c>
      <c r="B35" s="104" t="s">
        <v>115</v>
      </c>
      <c r="C35" s="101" t="s">
        <v>74</v>
      </c>
      <c r="D35" s="107">
        <v>5</v>
      </c>
      <c r="E35" s="108"/>
      <c r="F35" s="108">
        <f t="shared" si="2"/>
        <v>0</v>
      </c>
      <c r="G35" s="108"/>
      <c r="H35" s="108">
        <f t="shared" si="3"/>
        <v>0</v>
      </c>
    </row>
    <row r="36" spans="1:8" s="113" customFormat="1" x14ac:dyDescent="0.25">
      <c r="A36" s="56">
        <v>11</v>
      </c>
      <c r="B36" s="104" t="s">
        <v>116</v>
      </c>
      <c r="C36" s="101" t="s">
        <v>74</v>
      </c>
      <c r="D36" s="107">
        <v>15</v>
      </c>
      <c r="E36" s="108"/>
      <c r="F36" s="108">
        <f t="shared" si="2"/>
        <v>0</v>
      </c>
      <c r="G36" s="108"/>
      <c r="H36" s="108">
        <f t="shared" si="3"/>
        <v>0</v>
      </c>
    </row>
    <row r="37" spans="1:8" s="113" customFormat="1" ht="26.4" x14ac:dyDescent="0.25">
      <c r="A37" s="56">
        <v>12</v>
      </c>
      <c r="B37" s="104" t="s">
        <v>117</v>
      </c>
      <c r="C37" s="101" t="s">
        <v>74</v>
      </c>
      <c r="D37" s="107">
        <v>8.5</v>
      </c>
      <c r="E37" s="108"/>
      <c r="F37" s="108">
        <f t="shared" si="2"/>
        <v>0</v>
      </c>
      <c r="G37" s="108"/>
      <c r="H37" s="108">
        <f t="shared" si="3"/>
        <v>0</v>
      </c>
    </row>
    <row r="38" spans="1:8" s="113" customFormat="1" x14ac:dyDescent="0.25">
      <c r="A38" s="56">
        <v>13</v>
      </c>
      <c r="B38" s="104" t="s">
        <v>118</v>
      </c>
      <c r="C38" s="101" t="s">
        <v>74</v>
      </c>
      <c r="D38" s="107">
        <v>6</v>
      </c>
      <c r="E38" s="108"/>
      <c r="F38" s="108">
        <f t="shared" si="2"/>
        <v>0</v>
      </c>
      <c r="G38" s="108"/>
      <c r="H38" s="108">
        <f t="shared" si="3"/>
        <v>0</v>
      </c>
    </row>
    <row r="39" spans="1:8" s="113" customFormat="1" x14ac:dyDescent="0.25">
      <c r="A39" s="56">
        <v>14</v>
      </c>
      <c r="B39" s="104" t="s">
        <v>119</v>
      </c>
      <c r="C39" s="101" t="s">
        <v>74</v>
      </c>
      <c r="D39" s="107">
        <v>6</v>
      </c>
      <c r="E39" s="108"/>
      <c r="F39" s="108">
        <f t="shared" si="2"/>
        <v>0</v>
      </c>
      <c r="G39" s="108"/>
      <c r="H39" s="108">
        <f t="shared" si="3"/>
        <v>0</v>
      </c>
    </row>
    <row r="40" spans="1:8" s="113" customFormat="1" ht="26.4" x14ac:dyDescent="0.25">
      <c r="A40" s="56">
        <v>15</v>
      </c>
      <c r="B40" s="104" t="s">
        <v>120</v>
      </c>
      <c r="C40" s="101" t="s">
        <v>74</v>
      </c>
      <c r="D40" s="107">
        <v>6</v>
      </c>
      <c r="E40" s="108"/>
      <c r="F40" s="108">
        <f t="shared" si="2"/>
        <v>0</v>
      </c>
      <c r="G40" s="108"/>
      <c r="H40" s="108">
        <f t="shared" si="3"/>
        <v>0</v>
      </c>
    </row>
    <row r="41" spans="1:8" s="113" customFormat="1" x14ac:dyDescent="0.25">
      <c r="A41" s="56">
        <v>16</v>
      </c>
      <c r="B41" s="104" t="s">
        <v>121</v>
      </c>
      <c r="C41" s="101" t="s">
        <v>74</v>
      </c>
      <c r="D41" s="107">
        <v>6</v>
      </c>
      <c r="E41" s="108"/>
      <c r="F41" s="108">
        <f t="shared" si="2"/>
        <v>0</v>
      </c>
      <c r="G41" s="108"/>
      <c r="H41" s="108">
        <f t="shared" si="3"/>
        <v>0</v>
      </c>
    </row>
    <row r="42" spans="1:8" s="113" customFormat="1" x14ac:dyDescent="0.25">
      <c r="A42" s="56">
        <v>17</v>
      </c>
      <c r="B42" s="104" t="s">
        <v>122</v>
      </c>
      <c r="C42" s="101" t="s">
        <v>74</v>
      </c>
      <c r="D42" s="107">
        <v>30</v>
      </c>
      <c r="E42" s="108"/>
      <c r="F42" s="108">
        <f t="shared" si="2"/>
        <v>0</v>
      </c>
      <c r="G42" s="108"/>
      <c r="H42" s="108">
        <f t="shared" si="3"/>
        <v>0</v>
      </c>
    </row>
    <row r="43" spans="1:8" s="113" customFormat="1" x14ac:dyDescent="0.25">
      <c r="A43" s="56">
        <v>18</v>
      </c>
      <c r="B43" s="104" t="s">
        <v>123</v>
      </c>
      <c r="C43" s="101" t="s">
        <v>80</v>
      </c>
      <c r="D43" s="107">
        <v>2</v>
      </c>
      <c r="E43" s="108"/>
      <c r="F43" s="108">
        <f t="shared" si="2"/>
        <v>0</v>
      </c>
      <c r="G43" s="108"/>
      <c r="H43" s="108">
        <f t="shared" si="3"/>
        <v>0</v>
      </c>
    </row>
    <row r="44" spans="1:8" s="113" customFormat="1" x14ac:dyDescent="0.25">
      <c r="A44" s="56">
        <v>19</v>
      </c>
      <c r="B44" s="104" t="s">
        <v>124</v>
      </c>
      <c r="C44" s="101" t="s">
        <v>80</v>
      </c>
      <c r="D44" s="107">
        <v>1</v>
      </c>
      <c r="E44" s="108"/>
      <c r="F44" s="108">
        <f t="shared" si="2"/>
        <v>0</v>
      </c>
      <c r="G44" s="108"/>
      <c r="H44" s="108">
        <f t="shared" si="3"/>
        <v>0</v>
      </c>
    </row>
    <row r="45" spans="1:8" s="113" customFormat="1" ht="26.4" x14ac:dyDescent="0.25">
      <c r="A45" s="56">
        <v>20</v>
      </c>
      <c r="B45" s="104" t="s">
        <v>125</v>
      </c>
      <c r="C45" s="101" t="s">
        <v>80</v>
      </c>
      <c r="D45" s="107">
        <v>1</v>
      </c>
      <c r="E45" s="108"/>
      <c r="F45" s="108">
        <f t="shared" si="2"/>
        <v>0</v>
      </c>
      <c r="G45" s="108"/>
      <c r="H45" s="108">
        <f t="shared" si="3"/>
        <v>0</v>
      </c>
    </row>
    <row r="46" spans="1:8" s="113" customFormat="1" x14ac:dyDescent="0.25">
      <c r="A46" s="56">
        <v>21</v>
      </c>
      <c r="B46" s="104" t="s">
        <v>126</v>
      </c>
      <c r="C46" s="101" t="s">
        <v>80</v>
      </c>
      <c r="D46" s="107">
        <v>2</v>
      </c>
      <c r="E46" s="108"/>
      <c r="F46" s="108">
        <f t="shared" si="2"/>
        <v>0</v>
      </c>
      <c r="G46" s="108"/>
      <c r="H46" s="108">
        <f t="shared" si="3"/>
        <v>0</v>
      </c>
    </row>
    <row r="47" spans="1:8" s="113" customFormat="1" x14ac:dyDescent="0.25">
      <c r="A47" s="56">
        <v>22</v>
      </c>
      <c r="B47" s="104" t="s">
        <v>127</v>
      </c>
      <c r="C47" s="101" t="s">
        <v>80</v>
      </c>
      <c r="D47" s="107">
        <v>24</v>
      </c>
      <c r="E47" s="108"/>
      <c r="F47" s="108">
        <f t="shared" si="2"/>
        <v>0</v>
      </c>
      <c r="G47" s="108"/>
      <c r="H47" s="108">
        <f t="shared" si="3"/>
        <v>0</v>
      </c>
    </row>
    <row r="48" spans="1:8" s="113" customFormat="1" x14ac:dyDescent="0.25">
      <c r="A48" s="56">
        <v>23</v>
      </c>
      <c r="B48" s="104" t="s">
        <v>128</v>
      </c>
      <c r="C48" s="101" t="s">
        <v>80</v>
      </c>
      <c r="D48" s="107">
        <v>1</v>
      </c>
      <c r="E48" s="108"/>
      <c r="F48" s="108">
        <f t="shared" si="2"/>
        <v>0</v>
      </c>
      <c r="G48" s="108"/>
      <c r="H48" s="108">
        <f t="shared" si="3"/>
        <v>0</v>
      </c>
    </row>
    <row r="49" spans="1:8" s="113" customFormat="1" x14ac:dyDescent="0.25">
      <c r="A49" s="56">
        <v>24</v>
      </c>
      <c r="B49" s="104" t="s">
        <v>129</v>
      </c>
      <c r="C49" s="101" t="s">
        <v>80</v>
      </c>
      <c r="D49" s="107">
        <v>2</v>
      </c>
      <c r="E49" s="108"/>
      <c r="F49" s="108">
        <f t="shared" si="2"/>
        <v>0</v>
      </c>
      <c r="G49" s="108"/>
      <c r="H49" s="108">
        <f t="shared" si="3"/>
        <v>0</v>
      </c>
    </row>
    <row r="50" spans="1:8" s="113" customFormat="1" x14ac:dyDescent="0.25">
      <c r="A50" s="56"/>
      <c r="B50" s="100" t="s">
        <v>134</v>
      </c>
      <c r="C50" s="106"/>
      <c r="D50" s="106"/>
      <c r="E50" s="111"/>
      <c r="F50" s="105">
        <f>SUM(F26:F49)</f>
        <v>0</v>
      </c>
      <c r="G50" s="111"/>
      <c r="H50" s="105">
        <f>SUM(H26:H49)</f>
        <v>0</v>
      </c>
    </row>
    <row r="51" spans="1:8" s="113" customFormat="1" ht="26.4" x14ac:dyDescent="0.25">
      <c r="A51" s="56"/>
      <c r="B51" s="103" t="s">
        <v>130</v>
      </c>
      <c r="C51" s="101"/>
      <c r="D51" s="101"/>
      <c r="E51" s="102"/>
      <c r="F51" s="105">
        <f>F50+F24</f>
        <v>0</v>
      </c>
      <c r="G51" s="105"/>
      <c r="H51" s="105">
        <f t="shared" ref="H51" si="4">H50+H24</f>
        <v>0</v>
      </c>
    </row>
    <row r="52" spans="1:8" s="113" customFormat="1" ht="26.4" x14ac:dyDescent="0.25">
      <c r="A52" s="56"/>
      <c r="B52" s="103" t="s">
        <v>187</v>
      </c>
      <c r="C52" s="101"/>
      <c r="D52" s="101"/>
      <c r="E52" s="102"/>
      <c r="F52" s="105"/>
      <c r="G52" s="105"/>
      <c r="H52" s="105"/>
    </row>
    <row r="53" spans="1:8" s="113" customFormat="1" x14ac:dyDescent="0.25">
      <c r="A53" s="56"/>
      <c r="B53" s="100" t="s">
        <v>131</v>
      </c>
      <c r="C53" s="101"/>
      <c r="D53" s="101"/>
      <c r="E53" s="102"/>
      <c r="F53" s="102"/>
      <c r="G53" s="102"/>
      <c r="H53" s="102"/>
    </row>
    <row r="54" spans="1:8" s="113" customFormat="1" x14ac:dyDescent="0.25">
      <c r="A54" s="56">
        <v>1</v>
      </c>
      <c r="B54" s="104" t="s">
        <v>135</v>
      </c>
      <c r="C54" s="101" t="s">
        <v>80</v>
      </c>
      <c r="D54" s="107">
        <v>1</v>
      </c>
      <c r="E54" s="108"/>
      <c r="F54" s="108">
        <f>E54*D54</f>
        <v>0</v>
      </c>
      <c r="G54" s="108"/>
      <c r="H54" s="108">
        <f>G54*D54</f>
        <v>0</v>
      </c>
    </row>
    <row r="55" spans="1:8" s="113" customFormat="1" x14ac:dyDescent="0.25">
      <c r="A55" s="56">
        <v>2</v>
      </c>
      <c r="B55" s="104" t="s">
        <v>188</v>
      </c>
      <c r="C55" s="101" t="s">
        <v>136</v>
      </c>
      <c r="D55" s="107">
        <v>34</v>
      </c>
      <c r="E55" s="108"/>
      <c r="F55" s="108">
        <f t="shared" ref="F55:F83" si="5">E55*D55</f>
        <v>0</v>
      </c>
      <c r="G55" s="108"/>
      <c r="H55" s="108">
        <f t="shared" ref="H55:H83" si="6">G55*D55</f>
        <v>0</v>
      </c>
    </row>
    <row r="56" spans="1:8" s="113" customFormat="1" x14ac:dyDescent="0.25">
      <c r="A56" s="56">
        <v>3</v>
      </c>
      <c r="B56" s="104" t="s">
        <v>189</v>
      </c>
      <c r="C56" s="101" t="s">
        <v>136</v>
      </c>
      <c r="D56" s="107">
        <v>4</v>
      </c>
      <c r="E56" s="108"/>
      <c r="F56" s="108">
        <f t="shared" si="5"/>
        <v>0</v>
      </c>
      <c r="G56" s="108"/>
      <c r="H56" s="108">
        <f t="shared" si="6"/>
        <v>0</v>
      </c>
    </row>
    <row r="57" spans="1:8" s="113" customFormat="1" x14ac:dyDescent="0.25">
      <c r="A57" s="56">
        <v>4</v>
      </c>
      <c r="B57" s="104" t="s">
        <v>190</v>
      </c>
      <c r="C57" s="101" t="s">
        <v>136</v>
      </c>
      <c r="D57" s="107">
        <v>7</v>
      </c>
      <c r="E57" s="108"/>
      <c r="F57" s="108">
        <f t="shared" si="5"/>
        <v>0</v>
      </c>
      <c r="G57" s="108"/>
      <c r="H57" s="108">
        <f t="shared" si="6"/>
        <v>0</v>
      </c>
    </row>
    <row r="58" spans="1:8" s="113" customFormat="1" x14ac:dyDescent="0.25">
      <c r="A58" s="56">
        <v>5</v>
      </c>
      <c r="B58" s="104" t="s">
        <v>191</v>
      </c>
      <c r="C58" s="101" t="s">
        <v>75</v>
      </c>
      <c r="D58" s="107">
        <v>23</v>
      </c>
      <c r="E58" s="108"/>
      <c r="F58" s="108">
        <f t="shared" si="5"/>
        <v>0</v>
      </c>
      <c r="G58" s="108"/>
      <c r="H58" s="108">
        <f t="shared" si="6"/>
        <v>0</v>
      </c>
    </row>
    <row r="59" spans="1:8" s="113" customFormat="1" x14ac:dyDescent="0.25">
      <c r="A59" s="56">
        <v>6</v>
      </c>
      <c r="B59" s="104" t="s">
        <v>137</v>
      </c>
      <c r="C59" s="101" t="s">
        <v>76</v>
      </c>
      <c r="D59" s="107">
        <v>185.6</v>
      </c>
      <c r="E59" s="108"/>
      <c r="F59" s="108">
        <f t="shared" si="5"/>
        <v>0</v>
      </c>
      <c r="G59" s="108"/>
      <c r="H59" s="108">
        <f t="shared" si="6"/>
        <v>0</v>
      </c>
    </row>
    <row r="60" spans="1:8" s="113" customFormat="1" x14ac:dyDescent="0.25">
      <c r="A60" s="56">
        <v>7</v>
      </c>
      <c r="B60" s="104" t="s">
        <v>192</v>
      </c>
      <c r="C60" s="101" t="s">
        <v>90</v>
      </c>
      <c r="D60" s="107">
        <v>0.19</v>
      </c>
      <c r="E60" s="108"/>
      <c r="F60" s="108">
        <f t="shared" si="5"/>
        <v>0</v>
      </c>
      <c r="G60" s="108"/>
      <c r="H60" s="108">
        <f t="shared" si="6"/>
        <v>0</v>
      </c>
    </row>
    <row r="61" spans="1:8" s="113" customFormat="1" x14ac:dyDescent="0.25">
      <c r="A61" s="56">
        <v>8</v>
      </c>
      <c r="B61" s="104" t="s">
        <v>193</v>
      </c>
      <c r="C61" s="101" t="s">
        <v>136</v>
      </c>
      <c r="D61" s="107">
        <v>12</v>
      </c>
      <c r="E61" s="108"/>
      <c r="F61" s="108">
        <f t="shared" si="5"/>
        <v>0</v>
      </c>
      <c r="G61" s="108"/>
      <c r="H61" s="108">
        <f t="shared" si="6"/>
        <v>0</v>
      </c>
    </row>
    <row r="62" spans="1:8" s="113" customFormat="1" x14ac:dyDescent="0.25">
      <c r="A62" s="56">
        <v>9</v>
      </c>
      <c r="B62" s="104" t="s">
        <v>138</v>
      </c>
      <c r="C62" s="101" t="s">
        <v>136</v>
      </c>
      <c r="D62" s="107">
        <v>12</v>
      </c>
      <c r="E62" s="108"/>
      <c r="F62" s="108">
        <f t="shared" si="5"/>
        <v>0</v>
      </c>
      <c r="G62" s="108"/>
      <c r="H62" s="108">
        <f t="shared" si="6"/>
        <v>0</v>
      </c>
    </row>
    <row r="63" spans="1:8" s="113" customFormat="1" x14ac:dyDescent="0.25">
      <c r="A63" s="56">
        <v>10</v>
      </c>
      <c r="B63" s="104" t="s">
        <v>139</v>
      </c>
      <c r="C63" s="101" t="s">
        <v>136</v>
      </c>
      <c r="D63" s="107">
        <v>12</v>
      </c>
      <c r="E63" s="108"/>
      <c r="F63" s="108">
        <f t="shared" si="5"/>
        <v>0</v>
      </c>
      <c r="G63" s="108"/>
      <c r="H63" s="108">
        <f t="shared" si="6"/>
        <v>0</v>
      </c>
    </row>
    <row r="64" spans="1:8" s="113" customFormat="1" x14ac:dyDescent="0.25">
      <c r="A64" s="56">
        <v>11</v>
      </c>
      <c r="B64" s="104" t="s">
        <v>140</v>
      </c>
      <c r="C64" s="101" t="s">
        <v>136</v>
      </c>
      <c r="D64" s="107">
        <v>21</v>
      </c>
      <c r="E64" s="108"/>
      <c r="F64" s="108">
        <f t="shared" si="5"/>
        <v>0</v>
      </c>
      <c r="G64" s="108"/>
      <c r="H64" s="108">
        <f t="shared" si="6"/>
        <v>0</v>
      </c>
    </row>
    <row r="65" spans="1:8" s="113" customFormat="1" x14ac:dyDescent="0.25">
      <c r="A65" s="56">
        <v>12</v>
      </c>
      <c r="B65" s="104" t="s">
        <v>194</v>
      </c>
      <c r="C65" s="101" t="s">
        <v>136</v>
      </c>
      <c r="D65" s="107">
        <v>5</v>
      </c>
      <c r="E65" s="108"/>
      <c r="F65" s="108">
        <f t="shared" si="5"/>
        <v>0</v>
      </c>
      <c r="G65" s="108"/>
      <c r="H65" s="108">
        <f t="shared" si="6"/>
        <v>0</v>
      </c>
    </row>
    <row r="66" spans="1:8" s="113" customFormat="1" x14ac:dyDescent="0.25">
      <c r="A66" s="56">
        <v>13</v>
      </c>
      <c r="B66" s="104" t="s">
        <v>195</v>
      </c>
      <c r="C66" s="101" t="s">
        <v>136</v>
      </c>
      <c r="D66" s="107">
        <v>21</v>
      </c>
      <c r="E66" s="108"/>
      <c r="F66" s="108">
        <f t="shared" si="5"/>
        <v>0</v>
      </c>
      <c r="G66" s="108"/>
      <c r="H66" s="108">
        <f t="shared" si="6"/>
        <v>0</v>
      </c>
    </row>
    <row r="67" spans="1:8" s="113" customFormat="1" x14ac:dyDescent="0.25">
      <c r="A67" s="56">
        <v>14</v>
      </c>
      <c r="B67" s="104" t="s">
        <v>196</v>
      </c>
      <c r="C67" s="101" t="s">
        <v>136</v>
      </c>
      <c r="D67" s="107">
        <v>5</v>
      </c>
      <c r="E67" s="108"/>
      <c r="F67" s="108">
        <f t="shared" si="5"/>
        <v>0</v>
      </c>
      <c r="G67" s="108"/>
      <c r="H67" s="108">
        <f t="shared" si="6"/>
        <v>0</v>
      </c>
    </row>
    <row r="68" spans="1:8" s="113" customFormat="1" x14ac:dyDescent="0.25">
      <c r="A68" s="56">
        <v>15</v>
      </c>
      <c r="B68" s="104" t="s">
        <v>197</v>
      </c>
      <c r="C68" s="101" t="s">
        <v>136</v>
      </c>
      <c r="D68" s="107">
        <v>30</v>
      </c>
      <c r="E68" s="108"/>
      <c r="F68" s="108">
        <f t="shared" si="5"/>
        <v>0</v>
      </c>
      <c r="G68" s="108"/>
      <c r="H68" s="108">
        <f t="shared" si="6"/>
        <v>0</v>
      </c>
    </row>
    <row r="69" spans="1:8" s="113" customFormat="1" x14ac:dyDescent="0.25">
      <c r="A69" s="56">
        <v>16</v>
      </c>
      <c r="B69" s="104" t="s">
        <v>141</v>
      </c>
      <c r="C69" s="101" t="s">
        <v>136</v>
      </c>
      <c r="D69" s="107">
        <v>64</v>
      </c>
      <c r="E69" s="108"/>
      <c r="F69" s="108">
        <f t="shared" si="5"/>
        <v>0</v>
      </c>
      <c r="G69" s="108"/>
      <c r="H69" s="108">
        <f t="shared" si="6"/>
        <v>0</v>
      </c>
    </row>
    <row r="70" spans="1:8" s="113" customFormat="1" x14ac:dyDescent="0.25">
      <c r="A70" s="56">
        <v>17</v>
      </c>
      <c r="B70" s="104" t="s">
        <v>198</v>
      </c>
      <c r="C70" s="101" t="s">
        <v>136</v>
      </c>
      <c r="D70" s="107">
        <v>64</v>
      </c>
      <c r="E70" s="108"/>
      <c r="F70" s="108">
        <f t="shared" si="5"/>
        <v>0</v>
      </c>
      <c r="G70" s="108"/>
      <c r="H70" s="108">
        <f t="shared" si="6"/>
        <v>0</v>
      </c>
    </row>
    <row r="71" spans="1:8" s="113" customFormat="1" x14ac:dyDescent="0.25">
      <c r="A71" s="56">
        <v>18</v>
      </c>
      <c r="B71" s="104" t="s">
        <v>142</v>
      </c>
      <c r="C71" s="101" t="s">
        <v>90</v>
      </c>
      <c r="D71" s="107">
        <v>0.8</v>
      </c>
      <c r="E71" s="108"/>
      <c r="F71" s="108">
        <f t="shared" si="5"/>
        <v>0</v>
      </c>
      <c r="G71" s="108"/>
      <c r="H71" s="108">
        <f t="shared" si="6"/>
        <v>0</v>
      </c>
    </row>
    <row r="72" spans="1:8" s="113" customFormat="1" x14ac:dyDescent="0.25">
      <c r="A72" s="56">
        <v>19</v>
      </c>
      <c r="B72" s="104" t="s">
        <v>143</v>
      </c>
      <c r="C72" s="101" t="s">
        <v>80</v>
      </c>
      <c r="D72" s="107">
        <v>1</v>
      </c>
      <c r="E72" s="108"/>
      <c r="F72" s="108">
        <f t="shared" si="5"/>
        <v>0</v>
      </c>
      <c r="G72" s="108"/>
      <c r="H72" s="108">
        <f t="shared" si="6"/>
        <v>0</v>
      </c>
    </row>
    <row r="73" spans="1:8" s="113" customFormat="1" x14ac:dyDescent="0.25">
      <c r="A73" s="56">
        <v>20</v>
      </c>
      <c r="B73" s="104" t="s">
        <v>97</v>
      </c>
      <c r="C73" s="101" t="s">
        <v>76</v>
      </c>
      <c r="D73" s="107">
        <v>228.1</v>
      </c>
      <c r="E73" s="108"/>
      <c r="F73" s="108">
        <f t="shared" si="5"/>
        <v>0</v>
      </c>
      <c r="G73" s="108"/>
      <c r="H73" s="108">
        <f t="shared" si="6"/>
        <v>0</v>
      </c>
    </row>
    <row r="74" spans="1:8" s="113" customFormat="1" x14ac:dyDescent="0.25">
      <c r="A74" s="56">
        <v>21</v>
      </c>
      <c r="B74" s="104" t="s">
        <v>98</v>
      </c>
      <c r="C74" s="101" t="s">
        <v>76</v>
      </c>
      <c r="D74" s="107">
        <v>228.1</v>
      </c>
      <c r="E74" s="108"/>
      <c r="F74" s="108">
        <f t="shared" si="5"/>
        <v>0</v>
      </c>
      <c r="G74" s="108"/>
      <c r="H74" s="108">
        <f t="shared" si="6"/>
        <v>0</v>
      </c>
    </row>
    <row r="75" spans="1:8" s="113" customFormat="1" x14ac:dyDescent="0.25">
      <c r="A75" s="56">
        <v>22</v>
      </c>
      <c r="B75" s="104" t="s">
        <v>144</v>
      </c>
      <c r="C75" s="101" t="s">
        <v>75</v>
      </c>
      <c r="D75" s="107">
        <v>14</v>
      </c>
      <c r="E75" s="108"/>
      <c r="F75" s="108">
        <f t="shared" si="5"/>
        <v>0</v>
      </c>
      <c r="G75" s="108"/>
      <c r="H75" s="108">
        <f t="shared" si="6"/>
        <v>0</v>
      </c>
    </row>
    <row r="76" spans="1:8" s="113" customFormat="1" x14ac:dyDescent="0.25">
      <c r="A76" s="56">
        <v>23</v>
      </c>
      <c r="B76" s="104" t="s">
        <v>199</v>
      </c>
      <c r="C76" s="101" t="s">
        <v>75</v>
      </c>
      <c r="D76" s="107">
        <v>14</v>
      </c>
      <c r="E76" s="108"/>
      <c r="F76" s="108">
        <f t="shared" si="5"/>
        <v>0</v>
      </c>
      <c r="G76" s="108"/>
      <c r="H76" s="108">
        <f t="shared" si="6"/>
        <v>0</v>
      </c>
    </row>
    <row r="77" spans="1:8" s="113" customFormat="1" x14ac:dyDescent="0.25">
      <c r="A77" s="56">
        <v>24</v>
      </c>
      <c r="B77" s="104" t="s">
        <v>200</v>
      </c>
      <c r="C77" s="101" t="s">
        <v>75</v>
      </c>
      <c r="D77" s="107">
        <v>14</v>
      </c>
      <c r="E77" s="108"/>
      <c r="F77" s="108">
        <f t="shared" si="5"/>
        <v>0</v>
      </c>
      <c r="G77" s="108"/>
      <c r="H77" s="108">
        <f t="shared" si="6"/>
        <v>0</v>
      </c>
    </row>
    <row r="78" spans="1:8" s="113" customFormat="1" x14ac:dyDescent="0.25">
      <c r="A78" s="56">
        <v>25</v>
      </c>
      <c r="B78" s="104" t="s">
        <v>145</v>
      </c>
      <c r="C78" s="101" t="s">
        <v>90</v>
      </c>
      <c r="D78" s="107">
        <v>1.21</v>
      </c>
      <c r="E78" s="108"/>
      <c r="F78" s="108">
        <f t="shared" si="5"/>
        <v>0</v>
      </c>
      <c r="G78" s="108"/>
      <c r="H78" s="108">
        <f t="shared" si="6"/>
        <v>0</v>
      </c>
    </row>
    <row r="79" spans="1:8" s="113" customFormat="1" x14ac:dyDescent="0.25">
      <c r="A79" s="56">
        <v>26</v>
      </c>
      <c r="B79" s="104" t="s">
        <v>146</v>
      </c>
      <c r="C79" s="101" t="s">
        <v>80</v>
      </c>
      <c r="D79" s="107">
        <v>1</v>
      </c>
      <c r="E79" s="108"/>
      <c r="F79" s="108">
        <f t="shared" si="5"/>
        <v>0</v>
      </c>
      <c r="G79" s="108"/>
      <c r="H79" s="108">
        <f t="shared" si="6"/>
        <v>0</v>
      </c>
    </row>
    <row r="80" spans="1:8" s="113" customFormat="1" x14ac:dyDescent="0.25">
      <c r="A80" s="56">
        <v>27</v>
      </c>
      <c r="B80" s="104" t="s">
        <v>147</v>
      </c>
      <c r="C80" s="101" t="s">
        <v>80</v>
      </c>
      <c r="D80" s="107">
        <v>1</v>
      </c>
      <c r="E80" s="108"/>
      <c r="F80" s="108">
        <f t="shared" si="5"/>
        <v>0</v>
      </c>
      <c r="G80" s="108"/>
      <c r="H80" s="108">
        <f t="shared" si="6"/>
        <v>0</v>
      </c>
    </row>
    <row r="81" spans="1:8" s="113" customFormat="1" x14ac:dyDescent="0.25">
      <c r="A81" s="56">
        <v>28</v>
      </c>
      <c r="B81" s="104" t="s">
        <v>148</v>
      </c>
      <c r="C81" s="101" t="s">
        <v>80</v>
      </c>
      <c r="D81" s="107">
        <v>2</v>
      </c>
      <c r="E81" s="108"/>
      <c r="F81" s="108">
        <f t="shared" si="5"/>
        <v>0</v>
      </c>
      <c r="G81" s="108"/>
      <c r="H81" s="108">
        <f t="shared" si="6"/>
        <v>0</v>
      </c>
    </row>
    <row r="82" spans="1:8" s="113" customFormat="1" x14ac:dyDescent="0.25">
      <c r="A82" s="56">
        <v>29</v>
      </c>
      <c r="B82" s="104" t="s">
        <v>149</v>
      </c>
      <c r="C82" s="101" t="s">
        <v>80</v>
      </c>
      <c r="D82" s="107">
        <v>2</v>
      </c>
      <c r="E82" s="108"/>
      <c r="F82" s="108">
        <f t="shared" si="5"/>
        <v>0</v>
      </c>
      <c r="G82" s="108"/>
      <c r="H82" s="108">
        <f t="shared" si="6"/>
        <v>0</v>
      </c>
    </row>
    <row r="83" spans="1:8" s="113" customFormat="1" x14ac:dyDescent="0.25">
      <c r="A83" s="56">
        <v>30</v>
      </c>
      <c r="B83" s="104" t="s">
        <v>150</v>
      </c>
      <c r="C83" s="101" t="s">
        <v>80</v>
      </c>
      <c r="D83" s="107">
        <v>1</v>
      </c>
      <c r="E83" s="108"/>
      <c r="F83" s="108">
        <f t="shared" si="5"/>
        <v>0</v>
      </c>
      <c r="G83" s="108"/>
      <c r="H83" s="108">
        <f t="shared" si="6"/>
        <v>0</v>
      </c>
    </row>
    <row r="84" spans="1:8" s="113" customFormat="1" x14ac:dyDescent="0.25">
      <c r="A84" s="56"/>
      <c r="B84" s="100" t="s">
        <v>131</v>
      </c>
      <c r="C84" s="101"/>
      <c r="D84" s="101"/>
      <c r="E84" s="102"/>
      <c r="F84" s="105">
        <f>SUM(F54:F83)</f>
        <v>0</v>
      </c>
      <c r="G84" s="111"/>
      <c r="H84" s="105">
        <f>SUM(H54:H83)</f>
        <v>0</v>
      </c>
    </row>
    <row r="85" spans="1:8" s="113" customFormat="1" x14ac:dyDescent="0.25">
      <c r="A85" s="56"/>
      <c r="B85" s="100" t="s">
        <v>134</v>
      </c>
      <c r="C85" s="106"/>
      <c r="D85" s="106"/>
      <c r="E85" s="111"/>
      <c r="F85" s="105"/>
      <c r="G85" s="111"/>
      <c r="H85" s="105"/>
    </row>
    <row r="86" spans="1:8" s="113" customFormat="1" x14ac:dyDescent="0.25">
      <c r="A86" s="56">
        <v>1</v>
      </c>
      <c r="B86" s="104" t="s">
        <v>151</v>
      </c>
      <c r="C86" s="101" t="s">
        <v>74</v>
      </c>
      <c r="D86" s="107">
        <v>262</v>
      </c>
      <c r="E86" s="108"/>
      <c r="F86" s="108">
        <f>E86*D86</f>
        <v>0</v>
      </c>
      <c r="G86" s="108"/>
      <c r="H86" s="108">
        <f>G86*D86</f>
        <v>0</v>
      </c>
    </row>
    <row r="87" spans="1:8" s="113" customFormat="1" x14ac:dyDescent="0.25">
      <c r="A87" s="56">
        <v>2</v>
      </c>
      <c r="B87" s="104" t="s">
        <v>152</v>
      </c>
      <c r="C87" s="101" t="s">
        <v>74</v>
      </c>
      <c r="D87" s="107">
        <v>700</v>
      </c>
      <c r="E87" s="108"/>
      <c r="F87" s="108">
        <f t="shared" ref="F87:F134" si="7">E87*D87</f>
        <v>0</v>
      </c>
      <c r="G87" s="108"/>
      <c r="H87" s="108">
        <f t="shared" ref="H87:H134" si="8">G87*D87</f>
        <v>0</v>
      </c>
    </row>
    <row r="88" spans="1:8" s="113" customFormat="1" ht="26.4" x14ac:dyDescent="0.25">
      <c r="A88" s="56">
        <v>3</v>
      </c>
      <c r="B88" s="104" t="s">
        <v>106</v>
      </c>
      <c r="C88" s="101" t="s">
        <v>80</v>
      </c>
      <c r="D88" s="107">
        <v>8</v>
      </c>
      <c r="E88" s="108"/>
      <c r="F88" s="108">
        <f t="shared" si="7"/>
        <v>0</v>
      </c>
      <c r="G88" s="108"/>
      <c r="H88" s="108">
        <f t="shared" si="8"/>
        <v>0</v>
      </c>
    </row>
    <row r="89" spans="1:8" s="113" customFormat="1" x14ac:dyDescent="0.25">
      <c r="A89" s="56">
        <v>4</v>
      </c>
      <c r="B89" s="104" t="s">
        <v>107</v>
      </c>
      <c r="C89" s="101" t="s">
        <v>80</v>
      </c>
      <c r="D89" s="107">
        <v>2</v>
      </c>
      <c r="E89" s="108"/>
      <c r="F89" s="108">
        <f t="shared" si="7"/>
        <v>0</v>
      </c>
      <c r="G89" s="108"/>
      <c r="H89" s="108">
        <f t="shared" si="8"/>
        <v>0</v>
      </c>
    </row>
    <row r="90" spans="1:8" s="113" customFormat="1" x14ac:dyDescent="0.25">
      <c r="A90" s="56">
        <v>5</v>
      </c>
      <c r="B90" s="104" t="s">
        <v>108</v>
      </c>
      <c r="C90" s="101" t="s">
        <v>80</v>
      </c>
      <c r="D90" s="107">
        <v>10</v>
      </c>
      <c r="E90" s="108"/>
      <c r="F90" s="108">
        <f t="shared" si="7"/>
        <v>0</v>
      </c>
      <c r="G90" s="108"/>
      <c r="H90" s="108">
        <f t="shared" si="8"/>
        <v>0</v>
      </c>
    </row>
    <row r="91" spans="1:8" s="113" customFormat="1" ht="26.4" x14ac:dyDescent="0.25">
      <c r="A91" s="56">
        <v>6</v>
      </c>
      <c r="B91" s="104" t="s">
        <v>109</v>
      </c>
      <c r="C91" s="101" t="s">
        <v>80</v>
      </c>
      <c r="D91" s="107">
        <v>15</v>
      </c>
      <c r="E91" s="108"/>
      <c r="F91" s="108">
        <f t="shared" si="7"/>
        <v>0</v>
      </c>
      <c r="G91" s="108"/>
      <c r="H91" s="108">
        <f t="shared" si="8"/>
        <v>0</v>
      </c>
    </row>
    <row r="92" spans="1:8" s="113" customFormat="1" x14ac:dyDescent="0.25">
      <c r="A92" s="56">
        <v>7</v>
      </c>
      <c r="B92" s="104" t="s">
        <v>153</v>
      </c>
      <c r="C92" s="101" t="s">
        <v>80</v>
      </c>
      <c r="D92" s="107">
        <v>2</v>
      </c>
      <c r="E92" s="108"/>
      <c r="F92" s="108">
        <f t="shared" si="7"/>
        <v>0</v>
      </c>
      <c r="G92" s="108"/>
      <c r="H92" s="108">
        <f t="shared" si="8"/>
        <v>0</v>
      </c>
    </row>
    <row r="93" spans="1:8" s="113" customFormat="1" x14ac:dyDescent="0.25">
      <c r="A93" s="56">
        <v>8</v>
      </c>
      <c r="B93" s="104" t="s">
        <v>154</v>
      </c>
      <c r="C93" s="101" t="s">
        <v>74</v>
      </c>
      <c r="D93" s="107">
        <v>126</v>
      </c>
      <c r="E93" s="108"/>
      <c r="F93" s="108">
        <f t="shared" si="7"/>
        <v>0</v>
      </c>
      <c r="G93" s="108"/>
      <c r="H93" s="108">
        <f t="shared" si="8"/>
        <v>0</v>
      </c>
    </row>
    <row r="94" spans="1:8" s="113" customFormat="1" x14ac:dyDescent="0.25">
      <c r="A94" s="56">
        <v>9</v>
      </c>
      <c r="B94" s="104" t="s">
        <v>155</v>
      </c>
      <c r="C94" s="101" t="s">
        <v>80</v>
      </c>
      <c r="D94" s="107">
        <v>1</v>
      </c>
      <c r="E94" s="108"/>
      <c r="F94" s="108">
        <f t="shared" si="7"/>
        <v>0</v>
      </c>
      <c r="G94" s="108"/>
      <c r="H94" s="108">
        <f t="shared" si="8"/>
        <v>0</v>
      </c>
    </row>
    <row r="95" spans="1:8" s="113" customFormat="1" x14ac:dyDescent="0.25">
      <c r="A95" s="56">
        <v>10</v>
      </c>
      <c r="B95" s="104" t="s">
        <v>156</v>
      </c>
      <c r="C95" s="101" t="s">
        <v>74</v>
      </c>
      <c r="D95" s="107">
        <v>2</v>
      </c>
      <c r="E95" s="108"/>
      <c r="F95" s="108">
        <f t="shared" si="7"/>
        <v>0</v>
      </c>
      <c r="G95" s="108"/>
      <c r="H95" s="108">
        <f t="shared" si="8"/>
        <v>0</v>
      </c>
    </row>
    <row r="96" spans="1:8" s="113" customFormat="1" x14ac:dyDescent="0.25">
      <c r="A96" s="56">
        <v>11</v>
      </c>
      <c r="B96" s="104" t="s">
        <v>157</v>
      </c>
      <c r="C96" s="101" t="s">
        <v>74</v>
      </c>
      <c r="D96" s="107">
        <v>66.5</v>
      </c>
      <c r="E96" s="108"/>
      <c r="F96" s="108">
        <f t="shared" si="7"/>
        <v>0</v>
      </c>
      <c r="G96" s="108"/>
      <c r="H96" s="108">
        <f t="shared" si="8"/>
        <v>0</v>
      </c>
    </row>
    <row r="97" spans="1:8" s="113" customFormat="1" x14ac:dyDescent="0.25">
      <c r="A97" s="56">
        <v>12</v>
      </c>
      <c r="B97" s="104" t="s">
        <v>158</v>
      </c>
      <c r="C97" s="101" t="s">
        <v>74</v>
      </c>
      <c r="D97" s="107">
        <v>9</v>
      </c>
      <c r="E97" s="108"/>
      <c r="F97" s="108">
        <f t="shared" si="7"/>
        <v>0</v>
      </c>
      <c r="G97" s="108"/>
      <c r="H97" s="108">
        <f t="shared" si="8"/>
        <v>0</v>
      </c>
    </row>
    <row r="98" spans="1:8" s="113" customFormat="1" ht="26.4" x14ac:dyDescent="0.25">
      <c r="A98" s="56">
        <v>13</v>
      </c>
      <c r="B98" s="104" t="s">
        <v>159</v>
      </c>
      <c r="C98" s="101" t="s">
        <v>74</v>
      </c>
      <c r="D98" s="107">
        <v>36</v>
      </c>
      <c r="E98" s="108"/>
      <c r="F98" s="108">
        <f t="shared" si="7"/>
        <v>0</v>
      </c>
      <c r="G98" s="108"/>
      <c r="H98" s="108">
        <f t="shared" si="8"/>
        <v>0</v>
      </c>
    </row>
    <row r="99" spans="1:8" s="113" customFormat="1" x14ac:dyDescent="0.25">
      <c r="A99" s="56">
        <v>14</v>
      </c>
      <c r="B99" s="104" t="s">
        <v>160</v>
      </c>
      <c r="C99" s="101" t="s">
        <v>74</v>
      </c>
      <c r="D99" s="107">
        <v>126</v>
      </c>
      <c r="E99" s="108"/>
      <c r="F99" s="108">
        <f t="shared" si="7"/>
        <v>0</v>
      </c>
      <c r="G99" s="108"/>
      <c r="H99" s="108">
        <f t="shared" si="8"/>
        <v>0</v>
      </c>
    </row>
    <row r="100" spans="1:8" s="113" customFormat="1" ht="26.4" x14ac:dyDescent="0.25">
      <c r="A100" s="56">
        <v>15</v>
      </c>
      <c r="B100" s="104" t="s">
        <v>161</v>
      </c>
      <c r="C100" s="101" t="s">
        <v>74</v>
      </c>
      <c r="D100" s="107">
        <v>126</v>
      </c>
      <c r="E100" s="108"/>
      <c r="F100" s="108">
        <f t="shared" si="7"/>
        <v>0</v>
      </c>
      <c r="G100" s="108"/>
      <c r="H100" s="108">
        <f t="shared" si="8"/>
        <v>0</v>
      </c>
    </row>
    <row r="101" spans="1:8" s="113" customFormat="1" x14ac:dyDescent="0.25">
      <c r="A101" s="56">
        <v>16</v>
      </c>
      <c r="B101" s="104" t="s">
        <v>162</v>
      </c>
      <c r="C101" s="101" t="s">
        <v>80</v>
      </c>
      <c r="D101" s="107">
        <v>252</v>
      </c>
      <c r="E101" s="108"/>
      <c r="F101" s="108">
        <f t="shared" si="7"/>
        <v>0</v>
      </c>
      <c r="G101" s="108"/>
      <c r="H101" s="108">
        <f t="shared" si="8"/>
        <v>0</v>
      </c>
    </row>
    <row r="102" spans="1:8" s="113" customFormat="1" x14ac:dyDescent="0.25">
      <c r="A102" s="56">
        <v>17</v>
      </c>
      <c r="B102" s="104" t="s">
        <v>163</v>
      </c>
      <c r="C102" s="101" t="s">
        <v>74</v>
      </c>
      <c r="D102" s="107">
        <v>4</v>
      </c>
      <c r="E102" s="108"/>
      <c r="F102" s="108">
        <f t="shared" si="7"/>
        <v>0</v>
      </c>
      <c r="G102" s="108"/>
      <c r="H102" s="108">
        <f t="shared" si="8"/>
        <v>0</v>
      </c>
    </row>
    <row r="103" spans="1:8" s="113" customFormat="1" ht="26.4" x14ac:dyDescent="0.25">
      <c r="A103" s="56">
        <v>18</v>
      </c>
      <c r="B103" s="104" t="s">
        <v>164</v>
      </c>
      <c r="C103" s="101" t="s">
        <v>74</v>
      </c>
      <c r="D103" s="107">
        <v>3.5</v>
      </c>
      <c r="E103" s="108"/>
      <c r="F103" s="108">
        <f t="shared" si="7"/>
        <v>0</v>
      </c>
      <c r="G103" s="108"/>
      <c r="H103" s="108">
        <f t="shared" si="8"/>
        <v>0</v>
      </c>
    </row>
    <row r="104" spans="1:8" s="113" customFormat="1" ht="26.4" x14ac:dyDescent="0.25">
      <c r="A104" s="56">
        <v>19</v>
      </c>
      <c r="B104" s="104" t="s">
        <v>165</v>
      </c>
      <c r="C104" s="101" t="s">
        <v>74</v>
      </c>
      <c r="D104" s="107">
        <v>2</v>
      </c>
      <c r="E104" s="108"/>
      <c r="F104" s="108">
        <f t="shared" si="7"/>
        <v>0</v>
      </c>
      <c r="G104" s="108"/>
      <c r="H104" s="108">
        <f t="shared" si="8"/>
        <v>0</v>
      </c>
    </row>
    <row r="105" spans="1:8" s="113" customFormat="1" x14ac:dyDescent="0.25">
      <c r="A105" s="56">
        <v>20</v>
      </c>
      <c r="B105" s="104" t="s">
        <v>166</v>
      </c>
      <c r="C105" s="101" t="s">
        <v>74</v>
      </c>
      <c r="D105" s="107">
        <v>66.5</v>
      </c>
      <c r="E105" s="108"/>
      <c r="F105" s="108">
        <f t="shared" si="7"/>
        <v>0</v>
      </c>
      <c r="G105" s="108"/>
      <c r="H105" s="108">
        <f t="shared" si="8"/>
        <v>0</v>
      </c>
    </row>
    <row r="106" spans="1:8" s="113" customFormat="1" x14ac:dyDescent="0.25">
      <c r="A106" s="56">
        <v>21</v>
      </c>
      <c r="B106" s="104" t="s">
        <v>167</v>
      </c>
      <c r="C106" s="101" t="s">
        <v>74</v>
      </c>
      <c r="D106" s="107">
        <v>5.5</v>
      </c>
      <c r="E106" s="108"/>
      <c r="F106" s="108">
        <f t="shared" si="7"/>
        <v>0</v>
      </c>
      <c r="G106" s="108"/>
      <c r="H106" s="108">
        <f t="shared" si="8"/>
        <v>0</v>
      </c>
    </row>
    <row r="107" spans="1:8" s="113" customFormat="1" x14ac:dyDescent="0.25">
      <c r="A107" s="56">
        <v>22</v>
      </c>
      <c r="B107" s="104" t="s">
        <v>168</v>
      </c>
      <c r="C107" s="101" t="s">
        <v>74</v>
      </c>
      <c r="D107" s="107">
        <v>42</v>
      </c>
      <c r="E107" s="108"/>
      <c r="F107" s="108">
        <f t="shared" si="7"/>
        <v>0</v>
      </c>
      <c r="G107" s="108"/>
      <c r="H107" s="108">
        <f t="shared" si="8"/>
        <v>0</v>
      </c>
    </row>
    <row r="108" spans="1:8" s="113" customFormat="1" ht="26.4" x14ac:dyDescent="0.25">
      <c r="A108" s="56">
        <v>23</v>
      </c>
      <c r="B108" s="104" t="s">
        <v>169</v>
      </c>
      <c r="C108" s="101" t="s">
        <v>74</v>
      </c>
      <c r="D108" s="107">
        <v>4</v>
      </c>
      <c r="E108" s="108"/>
      <c r="F108" s="108">
        <f t="shared" si="7"/>
        <v>0</v>
      </c>
      <c r="G108" s="108"/>
      <c r="H108" s="108">
        <f t="shared" si="8"/>
        <v>0</v>
      </c>
    </row>
    <row r="109" spans="1:8" s="113" customFormat="1" x14ac:dyDescent="0.25">
      <c r="A109" s="56">
        <v>24</v>
      </c>
      <c r="B109" s="104" t="s">
        <v>170</v>
      </c>
      <c r="C109" s="101" t="s">
        <v>74</v>
      </c>
      <c r="D109" s="107">
        <v>9</v>
      </c>
      <c r="E109" s="108"/>
      <c r="F109" s="108">
        <f t="shared" si="7"/>
        <v>0</v>
      </c>
      <c r="G109" s="108"/>
      <c r="H109" s="108">
        <f t="shared" si="8"/>
        <v>0</v>
      </c>
    </row>
    <row r="110" spans="1:8" s="113" customFormat="1" x14ac:dyDescent="0.25">
      <c r="A110" s="56">
        <v>25</v>
      </c>
      <c r="B110" s="104" t="s">
        <v>171</v>
      </c>
      <c r="C110" s="101" t="s">
        <v>74</v>
      </c>
      <c r="D110" s="107">
        <v>9</v>
      </c>
      <c r="E110" s="108"/>
      <c r="F110" s="108">
        <f t="shared" si="7"/>
        <v>0</v>
      </c>
      <c r="G110" s="108"/>
      <c r="H110" s="108">
        <f t="shared" si="8"/>
        <v>0</v>
      </c>
    </row>
    <row r="111" spans="1:8" s="113" customFormat="1" x14ac:dyDescent="0.25">
      <c r="A111" s="56">
        <v>26</v>
      </c>
      <c r="B111" s="104" t="s">
        <v>172</v>
      </c>
      <c r="C111" s="101" t="s">
        <v>80</v>
      </c>
      <c r="D111" s="107">
        <v>7</v>
      </c>
      <c r="E111" s="108"/>
      <c r="F111" s="108">
        <f t="shared" si="7"/>
        <v>0</v>
      </c>
      <c r="G111" s="108"/>
      <c r="H111" s="108">
        <f t="shared" si="8"/>
        <v>0</v>
      </c>
    </row>
    <row r="112" spans="1:8" s="113" customFormat="1" x14ac:dyDescent="0.25">
      <c r="A112" s="56">
        <v>27</v>
      </c>
      <c r="B112" s="104" t="s">
        <v>173</v>
      </c>
      <c r="C112" s="101" t="s">
        <v>74</v>
      </c>
      <c r="D112" s="107">
        <v>30</v>
      </c>
      <c r="E112" s="108"/>
      <c r="F112" s="108">
        <f t="shared" si="7"/>
        <v>0</v>
      </c>
      <c r="G112" s="108"/>
      <c r="H112" s="108">
        <f t="shared" si="8"/>
        <v>0</v>
      </c>
    </row>
    <row r="113" spans="1:8" s="113" customFormat="1" ht="26.4" x14ac:dyDescent="0.25">
      <c r="A113" s="56">
        <v>28</v>
      </c>
      <c r="B113" s="104" t="s">
        <v>174</v>
      </c>
      <c r="C113" s="101" t="s">
        <v>80</v>
      </c>
      <c r="D113" s="107">
        <v>2</v>
      </c>
      <c r="E113" s="108"/>
      <c r="F113" s="108">
        <f t="shared" si="7"/>
        <v>0</v>
      </c>
      <c r="G113" s="108"/>
      <c r="H113" s="108">
        <f t="shared" si="8"/>
        <v>0</v>
      </c>
    </row>
    <row r="114" spans="1:8" s="113" customFormat="1" x14ac:dyDescent="0.25">
      <c r="A114" s="56">
        <v>29</v>
      </c>
      <c r="B114" s="104" t="s">
        <v>175</v>
      </c>
      <c r="C114" s="101" t="s">
        <v>74</v>
      </c>
      <c r="D114" s="107">
        <v>6</v>
      </c>
      <c r="E114" s="108"/>
      <c r="F114" s="108">
        <f t="shared" si="7"/>
        <v>0</v>
      </c>
      <c r="G114" s="108"/>
      <c r="H114" s="108">
        <f t="shared" si="8"/>
        <v>0</v>
      </c>
    </row>
    <row r="115" spans="1:8" s="113" customFormat="1" x14ac:dyDescent="0.25">
      <c r="A115" s="56">
        <v>30</v>
      </c>
      <c r="B115" s="104" t="s">
        <v>176</v>
      </c>
      <c r="C115" s="101" t="s">
        <v>80</v>
      </c>
      <c r="D115" s="107">
        <v>1</v>
      </c>
      <c r="E115" s="108"/>
      <c r="F115" s="108">
        <f t="shared" si="7"/>
        <v>0</v>
      </c>
      <c r="G115" s="108"/>
      <c r="H115" s="108">
        <f t="shared" si="8"/>
        <v>0</v>
      </c>
    </row>
    <row r="116" spans="1:8" s="113" customFormat="1" ht="26.4" x14ac:dyDescent="0.25">
      <c r="A116" s="56">
        <v>31</v>
      </c>
      <c r="B116" s="104" t="s">
        <v>177</v>
      </c>
      <c r="C116" s="101" t="s">
        <v>80</v>
      </c>
      <c r="D116" s="107">
        <v>1</v>
      </c>
      <c r="E116" s="108"/>
      <c r="F116" s="108">
        <f t="shared" si="7"/>
        <v>0</v>
      </c>
      <c r="G116" s="108"/>
      <c r="H116" s="108">
        <f t="shared" si="8"/>
        <v>0</v>
      </c>
    </row>
    <row r="117" spans="1:8" s="113" customFormat="1" ht="26.4" x14ac:dyDescent="0.25">
      <c r="A117" s="56">
        <v>32</v>
      </c>
      <c r="B117" s="104" t="s">
        <v>178</v>
      </c>
      <c r="C117" s="101" t="s">
        <v>111</v>
      </c>
      <c r="D117" s="107">
        <v>0.23</v>
      </c>
      <c r="E117" s="108"/>
      <c r="F117" s="108">
        <f t="shared" si="7"/>
        <v>0</v>
      </c>
      <c r="G117" s="108"/>
      <c r="H117" s="108">
        <f t="shared" si="8"/>
        <v>0</v>
      </c>
    </row>
    <row r="118" spans="1:8" s="113" customFormat="1" x14ac:dyDescent="0.25">
      <c r="A118" s="56">
        <v>33</v>
      </c>
      <c r="B118" s="104" t="s">
        <v>179</v>
      </c>
      <c r="C118" s="101" t="s">
        <v>111</v>
      </c>
      <c r="D118" s="107">
        <v>0.24</v>
      </c>
      <c r="E118" s="108"/>
      <c r="F118" s="108">
        <f t="shared" si="7"/>
        <v>0</v>
      </c>
      <c r="G118" s="108"/>
      <c r="H118" s="108">
        <f t="shared" si="8"/>
        <v>0</v>
      </c>
    </row>
    <row r="119" spans="1:8" s="113" customFormat="1" x14ac:dyDescent="0.25">
      <c r="A119" s="56">
        <v>34</v>
      </c>
      <c r="B119" s="104" t="s">
        <v>110</v>
      </c>
      <c r="C119" s="101" t="s">
        <v>111</v>
      </c>
      <c r="D119" s="107">
        <v>0.67</v>
      </c>
      <c r="E119" s="108"/>
      <c r="F119" s="108">
        <f t="shared" si="7"/>
        <v>0</v>
      </c>
      <c r="G119" s="108"/>
      <c r="H119" s="108">
        <f t="shared" si="8"/>
        <v>0</v>
      </c>
    </row>
    <row r="120" spans="1:8" s="113" customFormat="1" x14ac:dyDescent="0.25">
      <c r="A120" s="56">
        <v>35</v>
      </c>
      <c r="B120" s="104" t="s">
        <v>112</v>
      </c>
      <c r="C120" s="101" t="s">
        <v>80</v>
      </c>
      <c r="D120" s="107">
        <v>8</v>
      </c>
      <c r="E120" s="108"/>
      <c r="F120" s="108">
        <f t="shared" si="7"/>
        <v>0</v>
      </c>
      <c r="G120" s="108"/>
      <c r="H120" s="108">
        <f t="shared" si="8"/>
        <v>0</v>
      </c>
    </row>
    <row r="121" spans="1:8" s="113" customFormat="1" x14ac:dyDescent="0.25">
      <c r="A121" s="56">
        <v>36</v>
      </c>
      <c r="B121" s="104" t="s">
        <v>113</v>
      </c>
      <c r="C121" s="101" t="s">
        <v>80</v>
      </c>
      <c r="D121" s="107">
        <v>2</v>
      </c>
      <c r="E121" s="108"/>
      <c r="F121" s="108">
        <f t="shared" si="7"/>
        <v>0</v>
      </c>
      <c r="G121" s="108"/>
      <c r="H121" s="108">
        <f t="shared" si="8"/>
        <v>0</v>
      </c>
    </row>
    <row r="122" spans="1:8" s="113" customFormat="1" x14ac:dyDescent="0.25">
      <c r="A122" s="56">
        <v>37</v>
      </c>
      <c r="B122" s="104" t="s">
        <v>114</v>
      </c>
      <c r="C122" s="101" t="s">
        <v>80</v>
      </c>
      <c r="D122" s="107">
        <v>10</v>
      </c>
      <c r="E122" s="108"/>
      <c r="F122" s="108">
        <f t="shared" si="7"/>
        <v>0</v>
      </c>
      <c r="G122" s="108"/>
      <c r="H122" s="108">
        <f t="shared" si="8"/>
        <v>0</v>
      </c>
    </row>
    <row r="123" spans="1:8" s="113" customFormat="1" ht="26.4" x14ac:dyDescent="0.25">
      <c r="A123" s="56">
        <v>38</v>
      </c>
      <c r="B123" s="104" t="s">
        <v>180</v>
      </c>
      <c r="C123" s="101" t="s">
        <v>74</v>
      </c>
      <c r="D123" s="107">
        <v>13</v>
      </c>
      <c r="E123" s="108"/>
      <c r="F123" s="108">
        <f t="shared" si="7"/>
        <v>0</v>
      </c>
      <c r="G123" s="108"/>
      <c r="H123" s="108">
        <f t="shared" si="8"/>
        <v>0</v>
      </c>
    </row>
    <row r="124" spans="1:8" s="113" customFormat="1" x14ac:dyDescent="0.25">
      <c r="A124" s="56">
        <v>39</v>
      </c>
      <c r="B124" s="104" t="s">
        <v>116</v>
      </c>
      <c r="C124" s="101" t="s">
        <v>74</v>
      </c>
      <c r="D124" s="107">
        <v>3</v>
      </c>
      <c r="E124" s="108"/>
      <c r="F124" s="108">
        <f t="shared" si="7"/>
        <v>0</v>
      </c>
      <c r="G124" s="108"/>
      <c r="H124" s="108">
        <f t="shared" si="8"/>
        <v>0</v>
      </c>
    </row>
    <row r="125" spans="1:8" s="113" customFormat="1" x14ac:dyDescent="0.25">
      <c r="A125" s="56">
        <v>40</v>
      </c>
      <c r="B125" s="104" t="s">
        <v>181</v>
      </c>
      <c r="C125" s="101" t="s">
        <v>74</v>
      </c>
      <c r="D125" s="107">
        <v>15</v>
      </c>
      <c r="E125" s="108"/>
      <c r="F125" s="108">
        <f t="shared" si="7"/>
        <v>0</v>
      </c>
      <c r="G125" s="108"/>
      <c r="H125" s="108">
        <f t="shared" si="8"/>
        <v>0</v>
      </c>
    </row>
    <row r="126" spans="1:8" s="113" customFormat="1" x14ac:dyDescent="0.25">
      <c r="A126" s="56">
        <v>41</v>
      </c>
      <c r="B126" s="104" t="s">
        <v>182</v>
      </c>
      <c r="C126" s="101" t="s">
        <v>80</v>
      </c>
      <c r="D126" s="107">
        <v>6</v>
      </c>
      <c r="E126" s="108"/>
      <c r="F126" s="108">
        <f t="shared" si="7"/>
        <v>0</v>
      </c>
      <c r="G126" s="108"/>
      <c r="H126" s="108">
        <f t="shared" si="8"/>
        <v>0</v>
      </c>
    </row>
    <row r="127" spans="1:8" s="113" customFormat="1" x14ac:dyDescent="0.25">
      <c r="A127" s="56">
        <v>42</v>
      </c>
      <c r="B127" s="104" t="s">
        <v>183</v>
      </c>
      <c r="C127" s="101" t="s">
        <v>80</v>
      </c>
      <c r="D127" s="107">
        <v>2</v>
      </c>
      <c r="E127" s="108"/>
      <c r="F127" s="108">
        <f t="shared" si="7"/>
        <v>0</v>
      </c>
      <c r="G127" s="108"/>
      <c r="H127" s="108">
        <f t="shared" si="8"/>
        <v>0</v>
      </c>
    </row>
    <row r="128" spans="1:8" s="113" customFormat="1" x14ac:dyDescent="0.25">
      <c r="A128" s="56">
        <v>43</v>
      </c>
      <c r="B128" s="104" t="s">
        <v>184</v>
      </c>
      <c r="C128" s="101" t="s">
        <v>80</v>
      </c>
      <c r="D128" s="107">
        <v>2</v>
      </c>
      <c r="E128" s="108"/>
      <c r="F128" s="108">
        <f t="shared" si="7"/>
        <v>0</v>
      </c>
      <c r="G128" s="108"/>
      <c r="H128" s="108">
        <f t="shared" si="8"/>
        <v>0</v>
      </c>
    </row>
    <row r="129" spans="1:13" s="113" customFormat="1" x14ac:dyDescent="0.25">
      <c r="A129" s="56">
        <v>44</v>
      </c>
      <c r="B129" s="104" t="s">
        <v>185</v>
      </c>
      <c r="C129" s="101" t="s">
        <v>80</v>
      </c>
      <c r="D129" s="107">
        <v>1</v>
      </c>
      <c r="E129" s="108"/>
      <c r="F129" s="108">
        <f t="shared" si="7"/>
        <v>0</v>
      </c>
      <c r="G129" s="108"/>
      <c r="H129" s="108">
        <f t="shared" si="8"/>
        <v>0</v>
      </c>
    </row>
    <row r="130" spans="1:13" s="113" customFormat="1" x14ac:dyDescent="0.25">
      <c r="A130" s="56">
        <v>45</v>
      </c>
      <c r="B130" s="104" t="s">
        <v>126</v>
      </c>
      <c r="C130" s="101" t="s">
        <v>80</v>
      </c>
      <c r="D130" s="107">
        <v>2</v>
      </c>
      <c r="E130" s="108"/>
      <c r="F130" s="108">
        <f t="shared" si="7"/>
        <v>0</v>
      </c>
      <c r="G130" s="108"/>
      <c r="H130" s="108">
        <f t="shared" si="8"/>
        <v>0</v>
      </c>
    </row>
    <row r="131" spans="1:13" s="113" customFormat="1" x14ac:dyDescent="0.25">
      <c r="A131" s="56">
        <v>46</v>
      </c>
      <c r="B131" s="104" t="s">
        <v>127</v>
      </c>
      <c r="C131" s="101" t="s">
        <v>80</v>
      </c>
      <c r="D131" s="107">
        <v>48</v>
      </c>
      <c r="E131" s="108"/>
      <c r="F131" s="108">
        <f t="shared" si="7"/>
        <v>0</v>
      </c>
      <c r="G131" s="108"/>
      <c r="H131" s="108">
        <f t="shared" si="8"/>
        <v>0</v>
      </c>
    </row>
    <row r="132" spans="1:13" s="113" customFormat="1" x14ac:dyDescent="0.25">
      <c r="A132" s="56">
        <v>47</v>
      </c>
      <c r="B132" s="104" t="s">
        <v>128</v>
      </c>
      <c r="C132" s="101" t="s">
        <v>80</v>
      </c>
      <c r="D132" s="107">
        <v>1</v>
      </c>
      <c r="E132" s="108"/>
      <c r="F132" s="108">
        <f t="shared" si="7"/>
        <v>0</v>
      </c>
      <c r="G132" s="108"/>
      <c r="H132" s="108">
        <f t="shared" si="8"/>
        <v>0</v>
      </c>
    </row>
    <row r="133" spans="1:13" s="113" customFormat="1" x14ac:dyDescent="0.25">
      <c r="A133" s="56">
        <v>48</v>
      </c>
      <c r="B133" s="104" t="s">
        <v>129</v>
      </c>
      <c r="C133" s="101" t="s">
        <v>80</v>
      </c>
      <c r="D133" s="107">
        <v>2</v>
      </c>
      <c r="E133" s="108"/>
      <c r="F133" s="108">
        <f t="shared" si="7"/>
        <v>0</v>
      </c>
      <c r="G133" s="108"/>
      <c r="H133" s="108">
        <f t="shared" si="8"/>
        <v>0</v>
      </c>
    </row>
    <row r="134" spans="1:13" s="113" customFormat="1" x14ac:dyDescent="0.25">
      <c r="A134" s="56">
        <v>49</v>
      </c>
      <c r="B134" s="104" t="s">
        <v>186</v>
      </c>
      <c r="C134" s="101" t="s">
        <v>80</v>
      </c>
      <c r="D134" s="107">
        <v>1</v>
      </c>
      <c r="E134" s="108"/>
      <c r="F134" s="108">
        <f t="shared" si="7"/>
        <v>0</v>
      </c>
      <c r="G134" s="108"/>
      <c r="H134" s="108">
        <f t="shared" si="8"/>
        <v>0</v>
      </c>
    </row>
    <row r="135" spans="1:13" s="113" customFormat="1" x14ac:dyDescent="0.25">
      <c r="A135" s="56"/>
      <c r="B135" s="100" t="s">
        <v>134</v>
      </c>
      <c r="C135" s="106"/>
      <c r="D135" s="106"/>
      <c r="E135" s="111"/>
      <c r="F135" s="105">
        <f>SUM(F86:F134)</f>
        <v>0</v>
      </c>
      <c r="G135" s="111"/>
      <c r="H135" s="105">
        <f>SUM(H86:H134)</f>
        <v>0</v>
      </c>
    </row>
    <row r="136" spans="1:13" s="113" customFormat="1" ht="26.4" x14ac:dyDescent="0.25">
      <c r="A136" s="56"/>
      <c r="B136" s="103" t="s">
        <v>187</v>
      </c>
      <c r="C136" s="101"/>
      <c r="D136" s="101"/>
      <c r="E136" s="102"/>
      <c r="F136" s="105">
        <f>F135+F84</f>
        <v>0</v>
      </c>
      <c r="G136" s="105"/>
      <c r="H136" s="105">
        <f t="shared" ref="H136" si="9">H135+H84</f>
        <v>0</v>
      </c>
    </row>
    <row r="137" spans="1:13" s="12" customFormat="1" ht="21" customHeight="1" x14ac:dyDescent="0.25">
      <c r="A137" s="94"/>
      <c r="B137" s="95" t="s">
        <v>71</v>
      </c>
      <c r="C137" s="96"/>
      <c r="D137" s="96"/>
      <c r="E137" s="97"/>
      <c r="F137" s="97"/>
      <c r="G137" s="97"/>
      <c r="H137" s="97"/>
      <c r="I137" s="11"/>
      <c r="J137" s="11"/>
      <c r="K137" s="11"/>
      <c r="L137" s="11"/>
      <c r="M137" s="11"/>
    </row>
    <row r="138" spans="1:13" s="12" customFormat="1" ht="21" customHeight="1" x14ac:dyDescent="0.25">
      <c r="A138" s="94"/>
      <c r="B138" s="96" t="s">
        <v>10</v>
      </c>
      <c r="C138" s="96"/>
      <c r="D138" s="96"/>
      <c r="E138" s="97"/>
      <c r="F138" s="97">
        <f>F137*10%</f>
        <v>0</v>
      </c>
      <c r="G138" s="97"/>
      <c r="H138" s="97"/>
      <c r="I138" s="11"/>
      <c r="J138" s="11"/>
      <c r="K138" s="11"/>
      <c r="L138" s="11"/>
      <c r="M138" s="11"/>
    </row>
    <row r="139" spans="1:13" s="12" customFormat="1" ht="21" customHeight="1" x14ac:dyDescent="0.25">
      <c r="A139" s="94"/>
      <c r="B139" s="96" t="s">
        <v>79</v>
      </c>
      <c r="C139" s="96"/>
      <c r="D139" s="96"/>
      <c r="E139" s="97"/>
      <c r="F139" s="97">
        <f>(F137+F138)*10%</f>
        <v>0</v>
      </c>
      <c r="G139" s="97"/>
      <c r="H139" s="97"/>
      <c r="I139" s="11"/>
      <c r="J139" s="11"/>
      <c r="K139" s="11"/>
      <c r="L139" s="11"/>
      <c r="M139" s="11"/>
    </row>
    <row r="140" spans="1:13" s="12" customFormat="1" ht="21" customHeight="1" x14ac:dyDescent="0.25">
      <c r="A140" s="94"/>
      <c r="B140" s="98" t="s">
        <v>2</v>
      </c>
      <c r="C140" s="96"/>
      <c r="D140" s="96"/>
      <c r="E140" s="97"/>
      <c r="F140" s="97">
        <f>SUM(F137:F139)</f>
        <v>0</v>
      </c>
      <c r="G140" s="97"/>
      <c r="H140" s="97"/>
      <c r="I140" s="11"/>
      <c r="J140" s="11"/>
      <c r="K140" s="11"/>
      <c r="L140" s="11"/>
      <c r="M140" s="11"/>
    </row>
    <row r="142" spans="1:13" ht="40.200000000000003" customHeight="1" x14ac:dyDescent="0.25">
      <c r="A142" s="119" t="s">
        <v>81</v>
      </c>
      <c r="B142" s="119"/>
      <c r="C142" s="119"/>
      <c r="D142" s="119"/>
      <c r="E142" s="119"/>
      <c r="F142" s="119"/>
      <c r="G142" s="119"/>
    </row>
    <row r="143" spans="1:13" ht="34.799999999999997" customHeight="1" x14ac:dyDescent="0.25">
      <c r="A143" s="109"/>
      <c r="B143" s="109"/>
      <c r="C143" s="109"/>
      <c r="D143" s="109"/>
      <c r="E143" s="109"/>
      <c r="F143" s="109"/>
      <c r="G143" s="109"/>
    </row>
    <row r="144" spans="1:13" s="18" customFormat="1" ht="13.8" x14ac:dyDescent="0.25">
      <c r="B144" s="26" t="s">
        <v>11</v>
      </c>
      <c r="F144" s="35" t="s">
        <v>12</v>
      </c>
    </row>
    <row r="145" spans="1:8" s="7" customFormat="1" x14ac:dyDescent="0.25">
      <c r="A145" s="6"/>
      <c r="B145" s="110"/>
      <c r="C145" s="110"/>
      <c r="D145" s="110"/>
      <c r="E145" s="110"/>
      <c r="F145" s="110"/>
      <c r="G145" s="110"/>
      <c r="H145" s="110"/>
    </row>
  </sheetData>
  <mergeCells count="9">
    <mergeCell ref="A142:G142"/>
    <mergeCell ref="A3:H3"/>
    <mergeCell ref="A4:H4"/>
    <mergeCell ref="A6:A7"/>
    <mergeCell ref="B6:B7"/>
    <mergeCell ref="C6:C7"/>
    <mergeCell ref="D6:D7"/>
    <mergeCell ref="E6:F6"/>
    <mergeCell ref="G6:H6"/>
  </mergeCells>
  <phoneticPr fontId="10" type="noConversion"/>
  <printOptions horizontalCentered="1"/>
  <pageMargins left="0.19685039370078741" right="0.19685039370078741" top="0.74803149606299213" bottom="1.1417322834645669" header="0.31496062992125984" footer="0.19685039370078741"/>
  <pageSetup paperSize="9" orientation="landscape" r:id="rId1"/>
  <headerFooter alignWithMargins="0">
    <oddFooter>&amp;L&amp;8видовете и количествата СМР са съгласувани с 
изпълняващите инвеститорски контрол на обекта:
инж. Динко Бинев по част К
д-р инж. Димитър Цонев по част ЕЛ&amp;R&amp;8стр.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2" sqref="G2"/>
    </sheetView>
  </sheetViews>
  <sheetFormatPr defaultColWidth="9.109375" defaultRowHeight="13.8" x14ac:dyDescent="0.25"/>
  <cols>
    <col min="1" max="1" width="5.44140625" style="18" customWidth="1"/>
    <col min="2" max="2" width="43.5546875" style="18" customWidth="1"/>
    <col min="3" max="3" width="7.44140625" style="18" customWidth="1"/>
    <col min="4" max="4" width="6.109375" style="18" customWidth="1"/>
    <col min="5" max="5" width="21.109375" style="18" customWidth="1"/>
    <col min="6" max="6" width="14.5546875" style="18" customWidth="1"/>
    <col min="7" max="7" width="13.88671875" style="18" customWidth="1"/>
    <col min="8" max="8" width="23" style="18" customWidth="1"/>
    <col min="9" max="16384" width="9.109375" style="18"/>
  </cols>
  <sheetData>
    <row r="1" spans="1:8" x14ac:dyDescent="0.25">
      <c r="G1" s="19" t="s">
        <v>85</v>
      </c>
    </row>
    <row r="2" spans="1:8" x14ac:dyDescent="0.25">
      <c r="G2" s="19" t="s">
        <v>82</v>
      </c>
    </row>
    <row r="4" spans="1:8" ht="20.399999999999999" x14ac:dyDescent="0.35">
      <c r="A4" s="120" t="s">
        <v>13</v>
      </c>
      <c r="B4" s="120"/>
      <c r="C4" s="120"/>
      <c r="D4" s="120"/>
      <c r="E4" s="120"/>
      <c r="F4" s="120"/>
      <c r="G4" s="120"/>
      <c r="H4" s="120"/>
    </row>
    <row r="6" spans="1:8" x14ac:dyDescent="0.25">
      <c r="A6" s="121" t="s">
        <v>14</v>
      </c>
      <c r="B6" s="121"/>
      <c r="C6" s="121"/>
      <c r="D6" s="121"/>
      <c r="E6" s="121"/>
      <c r="F6" s="121"/>
      <c r="G6" s="121"/>
      <c r="H6" s="121"/>
    </row>
    <row r="7" spans="1:8" x14ac:dyDescent="0.25">
      <c r="A7" s="121" t="s">
        <v>15</v>
      </c>
      <c r="B7" s="121"/>
      <c r="C7" s="121"/>
      <c r="D7" s="121"/>
      <c r="E7" s="121"/>
      <c r="F7" s="121"/>
      <c r="G7" s="121"/>
      <c r="H7" s="121"/>
    </row>
    <row r="8" spans="1:8" ht="48" customHeight="1" x14ac:dyDescent="0.25">
      <c r="A8" s="122" t="str">
        <f>'КСС (2)'!A4:H4</f>
        <v>"ОПТИЧНИ ТРАСЕТА ОТ ПОДСТАНЦИИ 110kV ДО РТНК В РУДНИЦИТЕ"</v>
      </c>
      <c r="B8" s="122"/>
      <c r="C8" s="122"/>
      <c r="D8" s="122"/>
      <c r="E8" s="122"/>
      <c r="F8" s="122"/>
      <c r="G8" s="122"/>
      <c r="H8" s="122"/>
    </row>
    <row r="9" spans="1:8" ht="15" x14ac:dyDescent="0.25">
      <c r="A9" s="20"/>
      <c r="B9" s="20"/>
      <c r="C9" s="20"/>
      <c r="D9" s="20"/>
      <c r="E9" s="20"/>
      <c r="F9" s="20"/>
      <c r="G9" s="20"/>
      <c r="H9" s="20"/>
    </row>
    <row r="10" spans="1:8" ht="11.25" customHeight="1" x14ac:dyDescent="0.25"/>
    <row r="11" spans="1:8" s="8" customFormat="1" ht="38.25" customHeight="1" x14ac:dyDescent="0.25">
      <c r="A11" s="21" t="s">
        <v>16</v>
      </c>
      <c r="B11" s="21" t="s">
        <v>17</v>
      </c>
      <c r="C11" s="21" t="s">
        <v>18</v>
      </c>
      <c r="D11" s="21" t="s">
        <v>1</v>
      </c>
      <c r="E11" s="21" t="s">
        <v>58</v>
      </c>
      <c r="F11" s="22" t="s">
        <v>19</v>
      </c>
      <c r="G11" s="21" t="s">
        <v>20</v>
      </c>
      <c r="H11" s="21" t="s">
        <v>21</v>
      </c>
    </row>
    <row r="12" spans="1:8" x14ac:dyDescent="0.25">
      <c r="A12" s="23">
        <v>1</v>
      </c>
      <c r="B12" s="24"/>
      <c r="C12" s="24"/>
      <c r="D12" s="24"/>
      <c r="E12" s="23"/>
      <c r="F12" s="23"/>
      <c r="G12" s="24"/>
      <c r="H12" s="24"/>
    </row>
    <row r="13" spans="1:8" x14ac:dyDescent="0.25">
      <c r="A13" s="23">
        <v>2</v>
      </c>
      <c r="B13" s="24"/>
      <c r="C13" s="24"/>
      <c r="D13" s="24"/>
      <c r="E13" s="23"/>
      <c r="F13" s="23"/>
      <c r="G13" s="24"/>
      <c r="H13" s="24"/>
    </row>
    <row r="14" spans="1:8" x14ac:dyDescent="0.25">
      <c r="A14" s="23">
        <v>3</v>
      </c>
      <c r="B14" s="24"/>
      <c r="C14" s="24"/>
      <c r="D14" s="24"/>
      <c r="E14" s="23"/>
      <c r="F14" s="23"/>
      <c r="G14" s="24"/>
      <c r="H14" s="24"/>
    </row>
    <row r="15" spans="1:8" x14ac:dyDescent="0.25">
      <c r="A15" s="23">
        <v>4</v>
      </c>
      <c r="B15" s="24"/>
      <c r="C15" s="24"/>
      <c r="D15" s="24"/>
      <c r="E15" s="23"/>
      <c r="F15" s="23"/>
      <c r="G15" s="24"/>
      <c r="H15" s="24"/>
    </row>
    <row r="16" spans="1:8" x14ac:dyDescent="0.25">
      <c r="A16" s="23">
        <v>5</v>
      </c>
      <c r="B16" s="24"/>
      <c r="C16" s="24"/>
      <c r="D16" s="24"/>
      <c r="E16" s="23"/>
      <c r="F16" s="23"/>
      <c r="G16" s="24"/>
      <c r="H16" s="24"/>
    </row>
    <row r="17" spans="1:8" x14ac:dyDescent="0.25">
      <c r="A17" s="23">
        <v>6</v>
      </c>
      <c r="B17" s="24"/>
      <c r="C17" s="24"/>
      <c r="D17" s="24"/>
      <c r="E17" s="23"/>
      <c r="F17" s="23"/>
      <c r="G17" s="24"/>
      <c r="H17" s="24"/>
    </row>
    <row r="18" spans="1:8" x14ac:dyDescent="0.25">
      <c r="A18" s="23">
        <v>7</v>
      </c>
      <c r="B18" s="24"/>
      <c r="C18" s="24"/>
      <c r="D18" s="24"/>
      <c r="E18" s="23"/>
      <c r="F18" s="23"/>
      <c r="G18" s="24"/>
      <c r="H18" s="24"/>
    </row>
    <row r="19" spans="1:8" x14ac:dyDescent="0.25">
      <c r="A19" s="23">
        <v>8</v>
      </c>
      <c r="B19" s="24"/>
      <c r="C19" s="24"/>
      <c r="D19" s="24"/>
      <c r="E19" s="23"/>
      <c r="F19" s="23"/>
      <c r="G19" s="24"/>
      <c r="H19" s="24"/>
    </row>
    <row r="20" spans="1:8" x14ac:dyDescent="0.25">
      <c r="A20" s="23">
        <v>9</v>
      </c>
      <c r="B20" s="24"/>
      <c r="C20" s="24"/>
      <c r="D20" s="24"/>
      <c r="E20" s="23"/>
      <c r="F20" s="23"/>
      <c r="G20" s="24"/>
      <c r="H20" s="24"/>
    </row>
    <row r="21" spans="1:8" x14ac:dyDescent="0.25">
      <c r="A21" s="23">
        <v>10</v>
      </c>
      <c r="B21" s="24"/>
      <c r="C21" s="24"/>
      <c r="D21" s="24"/>
      <c r="E21" s="23"/>
      <c r="F21" s="23"/>
      <c r="G21" s="24"/>
      <c r="H21" s="24"/>
    </row>
    <row r="23" spans="1:8" x14ac:dyDescent="0.25">
      <c r="A23" s="25" t="s">
        <v>39</v>
      </c>
    </row>
    <row r="26" spans="1:8" x14ac:dyDescent="0.25">
      <c r="A26" s="26" t="s">
        <v>11</v>
      </c>
      <c r="B26" s="26"/>
      <c r="F26" s="35" t="s">
        <v>12</v>
      </c>
    </row>
    <row r="29" spans="1:8" s="26" customFormat="1" x14ac:dyDescent="0.25"/>
    <row r="30" spans="1:8" x14ac:dyDescent="0.25">
      <c r="C30" s="27"/>
      <c r="H30" s="14"/>
    </row>
  </sheetData>
  <mergeCells count="4">
    <mergeCell ref="A4:H4"/>
    <mergeCell ref="A6:H6"/>
    <mergeCell ref="A7:H7"/>
    <mergeCell ref="A8:H8"/>
  </mergeCells>
  <phoneticPr fontId="10" type="noConversion"/>
  <printOptions horizontalCentered="1"/>
  <pageMargins left="0.19685039370078741" right="0.19685039370078741" top="0.78740157480314965" bottom="0.59055118110236227" header="0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2" sqref="G2"/>
    </sheetView>
  </sheetViews>
  <sheetFormatPr defaultColWidth="9.109375" defaultRowHeight="13.2" x14ac:dyDescent="0.25"/>
  <cols>
    <col min="1" max="1" width="5.6640625" style="13" customWidth="1"/>
    <col min="2" max="2" width="46.109375" style="13" customWidth="1"/>
    <col min="3" max="3" width="18.5546875" style="13" bestFit="1" customWidth="1"/>
    <col min="4" max="5" width="25" style="13" customWidth="1"/>
    <col min="6" max="6" width="24.33203125" style="13" customWidth="1"/>
    <col min="7" max="16384" width="9.109375" style="13"/>
  </cols>
  <sheetData>
    <row r="1" spans="1:9" s="18" customFormat="1" ht="13.8" x14ac:dyDescent="0.25">
      <c r="E1" s="19" t="s">
        <v>86</v>
      </c>
    </row>
    <row r="2" spans="1:9" s="18" customFormat="1" ht="13.8" x14ac:dyDescent="0.25">
      <c r="E2" s="19" t="s">
        <v>83</v>
      </c>
    </row>
    <row r="3" spans="1:9" s="18" customFormat="1" ht="13.8" x14ac:dyDescent="0.25">
      <c r="F3" s="19"/>
    </row>
    <row r="4" spans="1:9" ht="22.2" x14ac:dyDescent="0.35">
      <c r="A4" s="124" t="s">
        <v>22</v>
      </c>
      <c r="B4" s="124"/>
      <c r="C4" s="124"/>
      <c r="D4" s="124"/>
      <c r="E4" s="124"/>
      <c r="F4" s="124"/>
    </row>
    <row r="5" spans="1:9" ht="17.399999999999999" x14ac:dyDescent="0.25">
      <c r="A5" s="125" t="s">
        <v>23</v>
      </c>
      <c r="B5" s="125"/>
      <c r="C5" s="125"/>
      <c r="D5" s="125"/>
      <c r="E5" s="125"/>
      <c r="F5" s="125"/>
    </row>
    <row r="6" spans="1:9" s="18" customFormat="1" ht="13.8" x14ac:dyDescent="0.25">
      <c r="A6" s="121" t="s">
        <v>24</v>
      </c>
      <c r="B6" s="121"/>
      <c r="C6" s="121"/>
      <c r="D6" s="121"/>
      <c r="E6" s="121"/>
      <c r="F6" s="121"/>
    </row>
    <row r="7" spans="1:9" s="18" customFormat="1" ht="66.75" customHeight="1" x14ac:dyDescent="0.25">
      <c r="A7" s="122" t="str">
        <f>'КСС (2)'!A4:H4</f>
        <v>"ОПТИЧНИ ТРАСЕТА ОТ ПОДСТАНЦИИ 110kV ДО РТНК В РУДНИЦИТЕ"</v>
      </c>
      <c r="B7" s="122"/>
      <c r="C7" s="122"/>
      <c r="D7" s="122"/>
      <c r="E7" s="122"/>
      <c r="F7" s="122"/>
      <c r="G7" s="28"/>
      <c r="H7" s="28"/>
      <c r="I7" s="28"/>
    </row>
    <row r="8" spans="1:9" x14ac:dyDescent="0.25">
      <c r="F8" s="29"/>
    </row>
    <row r="9" spans="1:9" s="31" customFormat="1" ht="26.4" x14ac:dyDescent="0.25">
      <c r="A9" s="30" t="s">
        <v>25</v>
      </c>
      <c r="B9" s="30" t="s">
        <v>26</v>
      </c>
      <c r="C9" s="30" t="s">
        <v>27</v>
      </c>
      <c r="D9" s="30" t="s">
        <v>28</v>
      </c>
      <c r="E9" s="22" t="s">
        <v>19</v>
      </c>
      <c r="F9" s="30" t="s">
        <v>29</v>
      </c>
    </row>
    <row r="10" spans="1:9" x14ac:dyDescent="0.25">
      <c r="A10" s="32">
        <v>1</v>
      </c>
      <c r="B10" s="33"/>
      <c r="C10" s="33"/>
      <c r="D10" s="33"/>
      <c r="E10" s="33"/>
      <c r="F10" s="33"/>
    </row>
    <row r="11" spans="1:9" x14ac:dyDescent="0.25">
      <c r="A11" s="32">
        <v>2</v>
      </c>
      <c r="B11" s="33"/>
      <c r="C11" s="33"/>
      <c r="D11" s="33"/>
      <c r="E11" s="33"/>
      <c r="F11" s="33"/>
    </row>
    <row r="12" spans="1:9" x14ac:dyDescent="0.25">
      <c r="A12" s="32">
        <v>3</v>
      </c>
      <c r="B12" s="33"/>
      <c r="C12" s="33"/>
      <c r="D12" s="33"/>
      <c r="E12" s="33"/>
      <c r="F12" s="33"/>
    </row>
    <row r="13" spans="1:9" x14ac:dyDescent="0.25">
      <c r="A13" s="32">
        <v>4</v>
      </c>
      <c r="B13" s="33"/>
      <c r="C13" s="33"/>
      <c r="D13" s="33"/>
      <c r="E13" s="33"/>
      <c r="F13" s="33"/>
    </row>
    <row r="14" spans="1:9" x14ac:dyDescent="0.25">
      <c r="A14" s="32">
        <v>5</v>
      </c>
      <c r="B14" s="33"/>
      <c r="C14" s="33"/>
      <c r="D14" s="33"/>
      <c r="E14" s="33"/>
      <c r="F14" s="33"/>
    </row>
    <row r="15" spans="1:9" x14ac:dyDescent="0.25">
      <c r="A15" s="32">
        <v>6</v>
      </c>
      <c r="B15" s="33"/>
      <c r="C15" s="33"/>
      <c r="D15" s="33"/>
      <c r="E15" s="33"/>
      <c r="F15" s="33"/>
    </row>
    <row r="16" spans="1:9" x14ac:dyDescent="0.25">
      <c r="A16" s="32">
        <v>7</v>
      </c>
      <c r="B16" s="33"/>
      <c r="C16" s="33"/>
      <c r="D16" s="33"/>
      <c r="E16" s="33"/>
      <c r="F16" s="33"/>
    </row>
    <row r="17" spans="1:6" x14ac:dyDescent="0.25">
      <c r="A17" s="32">
        <v>8</v>
      </c>
      <c r="B17" s="33"/>
      <c r="C17" s="33"/>
      <c r="D17" s="33"/>
      <c r="E17" s="33"/>
      <c r="F17" s="33"/>
    </row>
    <row r="18" spans="1:6" x14ac:dyDescent="0.25">
      <c r="A18" s="32">
        <v>9</v>
      </c>
      <c r="B18" s="33"/>
      <c r="C18" s="33"/>
      <c r="D18" s="33"/>
      <c r="E18" s="33"/>
      <c r="F18" s="33"/>
    </row>
    <row r="19" spans="1:6" x14ac:dyDescent="0.25">
      <c r="A19" s="32">
        <v>10</v>
      </c>
      <c r="B19" s="33"/>
      <c r="C19" s="33"/>
      <c r="D19" s="33"/>
      <c r="E19" s="33"/>
      <c r="F19" s="33"/>
    </row>
    <row r="21" spans="1:6" x14ac:dyDescent="0.25">
      <c r="A21" s="25" t="s">
        <v>40</v>
      </c>
    </row>
    <row r="22" spans="1:6" ht="48.75" customHeight="1" x14ac:dyDescent="0.25">
      <c r="A22" s="123" t="s">
        <v>30</v>
      </c>
      <c r="B22" s="123"/>
      <c r="C22" s="123"/>
      <c r="D22" s="123"/>
      <c r="E22" s="123"/>
      <c r="F22" s="123"/>
    </row>
    <row r="25" spans="1:6" ht="13.8" x14ac:dyDescent="0.25">
      <c r="A25" s="34" t="s">
        <v>11</v>
      </c>
      <c r="E25" s="35" t="s">
        <v>12</v>
      </c>
    </row>
  </sheetData>
  <mergeCells count="5">
    <mergeCell ref="A22:F22"/>
    <mergeCell ref="A4:F4"/>
    <mergeCell ref="A5:F5"/>
    <mergeCell ref="A6:F6"/>
    <mergeCell ref="A7:F7"/>
  </mergeCells>
  <phoneticPr fontId="10" type="noConversion"/>
  <printOptions horizontalCentered="1"/>
  <pageMargins left="0.19685039370078741" right="0.19685039370078741" top="0.78740157480314965" bottom="0.59055118110236227" header="0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2" sqref="G2"/>
    </sheetView>
  </sheetViews>
  <sheetFormatPr defaultColWidth="9.109375" defaultRowHeight="13.8" x14ac:dyDescent="0.25"/>
  <cols>
    <col min="1" max="1" width="5.44140625" style="18" customWidth="1"/>
    <col min="2" max="2" width="37.6640625" style="18" customWidth="1"/>
    <col min="3" max="9" width="8.6640625" style="18" customWidth="1"/>
    <col min="10" max="16384" width="9.109375" style="18"/>
  </cols>
  <sheetData>
    <row r="1" spans="1:9" x14ac:dyDescent="0.25">
      <c r="F1" s="19" t="s">
        <v>87</v>
      </c>
    </row>
    <row r="2" spans="1:9" x14ac:dyDescent="0.25">
      <c r="F2" s="19" t="s">
        <v>82</v>
      </c>
    </row>
    <row r="4" spans="1:9" ht="20.399999999999999" x14ac:dyDescent="0.35">
      <c r="A4" s="120" t="s">
        <v>31</v>
      </c>
      <c r="B4" s="120"/>
      <c r="C4" s="120"/>
      <c r="D4" s="120"/>
      <c r="E4" s="120"/>
      <c r="F4" s="120"/>
      <c r="G4" s="120"/>
      <c r="H4" s="120"/>
      <c r="I4" s="120"/>
    </row>
    <row r="6" spans="1:9" x14ac:dyDescent="0.25">
      <c r="A6" s="121" t="s">
        <v>15</v>
      </c>
      <c r="B6" s="121"/>
      <c r="C6" s="121"/>
      <c r="D6" s="121"/>
      <c r="E6" s="121"/>
      <c r="F6" s="121"/>
      <c r="G6" s="121"/>
      <c r="H6" s="121"/>
      <c r="I6" s="121"/>
    </row>
    <row r="7" spans="1:9" ht="59.25" customHeight="1" x14ac:dyDescent="0.25">
      <c r="A7" s="122" t="str">
        <f>'КСС (2)'!A4:H4</f>
        <v>"ОПТИЧНИ ТРАСЕТА ОТ ПОДСТАНЦИИ 110kV ДО РТНК В РУДНИЦИТЕ"</v>
      </c>
      <c r="B7" s="122"/>
      <c r="C7" s="122"/>
      <c r="D7" s="122"/>
      <c r="E7" s="122"/>
      <c r="F7" s="122"/>
      <c r="G7" s="122"/>
      <c r="H7" s="122"/>
      <c r="I7" s="122"/>
    </row>
    <row r="8" spans="1:9" ht="15" x14ac:dyDescent="0.25">
      <c r="A8" s="20"/>
      <c r="B8" s="20"/>
      <c r="C8" s="20"/>
      <c r="D8" s="20"/>
      <c r="E8" s="20"/>
      <c r="F8" s="20"/>
      <c r="G8" s="20"/>
      <c r="H8" s="20"/>
    </row>
    <row r="9" spans="1:9" ht="11.25" customHeight="1" x14ac:dyDescent="0.25"/>
    <row r="10" spans="1:9" s="8" customFormat="1" ht="38.25" customHeight="1" x14ac:dyDescent="0.25">
      <c r="A10" s="21" t="s">
        <v>16</v>
      </c>
      <c r="B10" s="21" t="s">
        <v>32</v>
      </c>
      <c r="C10" s="21" t="s">
        <v>92</v>
      </c>
      <c r="D10" s="21" t="s">
        <v>33</v>
      </c>
      <c r="E10" s="21" t="s">
        <v>34</v>
      </c>
      <c r="F10" s="21" t="s">
        <v>35</v>
      </c>
      <c r="G10" s="21" t="s">
        <v>36</v>
      </c>
      <c r="H10" s="21" t="s">
        <v>37</v>
      </c>
      <c r="I10" s="21" t="s">
        <v>38</v>
      </c>
    </row>
    <row r="11" spans="1:9" x14ac:dyDescent="0.25">
      <c r="A11" s="23">
        <v>1</v>
      </c>
      <c r="B11" s="24"/>
      <c r="C11" s="24"/>
      <c r="D11" s="24"/>
      <c r="E11" s="23"/>
      <c r="F11" s="23"/>
      <c r="G11" s="24"/>
      <c r="H11" s="24"/>
      <c r="I11" s="24"/>
    </row>
    <row r="12" spans="1:9" x14ac:dyDescent="0.25">
      <c r="A12" s="23">
        <v>2</v>
      </c>
      <c r="B12" s="24"/>
      <c r="C12" s="24"/>
      <c r="D12" s="24"/>
      <c r="E12" s="23"/>
      <c r="F12" s="23"/>
      <c r="G12" s="24"/>
      <c r="H12" s="24"/>
      <c r="I12" s="24"/>
    </row>
    <row r="13" spans="1:9" x14ac:dyDescent="0.25">
      <c r="A13" s="23">
        <v>3</v>
      </c>
      <c r="B13" s="24"/>
      <c r="C13" s="24"/>
      <c r="D13" s="24"/>
      <c r="E13" s="23"/>
      <c r="F13" s="23"/>
      <c r="G13" s="24"/>
      <c r="H13" s="24"/>
      <c r="I13" s="24"/>
    </row>
    <row r="14" spans="1:9" x14ac:dyDescent="0.25">
      <c r="A14" s="23">
        <v>4</v>
      </c>
      <c r="B14" s="24"/>
      <c r="C14" s="24"/>
      <c r="D14" s="24"/>
      <c r="E14" s="23"/>
      <c r="F14" s="23"/>
      <c r="G14" s="24"/>
      <c r="H14" s="24"/>
      <c r="I14" s="24"/>
    </row>
    <row r="15" spans="1:9" x14ac:dyDescent="0.25">
      <c r="A15" s="23">
        <v>5</v>
      </c>
      <c r="B15" s="24"/>
      <c r="C15" s="24"/>
      <c r="D15" s="24"/>
      <c r="E15" s="23"/>
      <c r="F15" s="23"/>
      <c r="G15" s="24"/>
      <c r="H15" s="24"/>
      <c r="I15" s="24"/>
    </row>
    <row r="16" spans="1:9" x14ac:dyDescent="0.25">
      <c r="A16" s="23">
        <v>6</v>
      </c>
      <c r="B16" s="24"/>
      <c r="C16" s="24"/>
      <c r="D16" s="24"/>
      <c r="E16" s="23"/>
      <c r="F16" s="23"/>
      <c r="G16" s="24"/>
      <c r="H16" s="24"/>
      <c r="I16" s="24"/>
    </row>
    <row r="17" spans="1:9" x14ac:dyDescent="0.25">
      <c r="A17" s="23">
        <v>7</v>
      </c>
      <c r="B17" s="24"/>
      <c r="C17" s="24"/>
      <c r="D17" s="24"/>
      <c r="E17" s="23"/>
      <c r="F17" s="23"/>
      <c r="G17" s="24"/>
      <c r="H17" s="24"/>
      <c r="I17" s="24"/>
    </row>
    <row r="18" spans="1:9" x14ac:dyDescent="0.25">
      <c r="A18" s="23">
        <v>8</v>
      </c>
      <c r="B18" s="24"/>
      <c r="C18" s="24"/>
      <c r="D18" s="24"/>
      <c r="E18" s="23"/>
      <c r="F18" s="23"/>
      <c r="G18" s="24"/>
      <c r="H18" s="24"/>
      <c r="I18" s="24"/>
    </row>
    <row r="19" spans="1:9" x14ac:dyDescent="0.25">
      <c r="A19" s="23">
        <v>9</v>
      </c>
      <c r="B19" s="24"/>
      <c r="C19" s="24"/>
      <c r="D19" s="24"/>
      <c r="E19" s="23"/>
      <c r="F19" s="23"/>
      <c r="G19" s="24"/>
      <c r="H19" s="24"/>
      <c r="I19" s="24"/>
    </row>
    <row r="20" spans="1:9" x14ac:dyDescent="0.25">
      <c r="A20" s="23">
        <v>10</v>
      </c>
      <c r="B20" s="24"/>
      <c r="C20" s="24"/>
      <c r="D20" s="24"/>
      <c r="E20" s="23"/>
      <c r="F20" s="23"/>
      <c r="G20" s="24"/>
      <c r="H20" s="24"/>
      <c r="I20" s="24"/>
    </row>
    <row r="22" spans="1:9" ht="26.25" customHeight="1" x14ac:dyDescent="0.25">
      <c r="A22" s="126" t="s">
        <v>41</v>
      </c>
      <c r="B22" s="126"/>
      <c r="C22" s="126"/>
      <c r="D22" s="126"/>
      <c r="E22" s="126"/>
      <c r="F22" s="126"/>
      <c r="G22" s="126"/>
      <c r="H22" s="126"/>
      <c r="I22" s="126"/>
    </row>
    <row r="26" spans="1:9" x14ac:dyDescent="0.25">
      <c r="A26" s="26" t="s">
        <v>11</v>
      </c>
      <c r="B26" s="26"/>
      <c r="F26" s="36" t="s">
        <v>12</v>
      </c>
    </row>
    <row r="29" spans="1:9" s="26" customFormat="1" x14ac:dyDescent="0.25"/>
    <row r="30" spans="1:9" x14ac:dyDescent="0.25">
      <c r="C30" s="27"/>
      <c r="H30" s="14"/>
    </row>
  </sheetData>
  <mergeCells count="4">
    <mergeCell ref="A4:I4"/>
    <mergeCell ref="A6:I6"/>
    <mergeCell ref="A7:I7"/>
    <mergeCell ref="A22:I22"/>
  </mergeCells>
  <phoneticPr fontId="10" type="noConversion"/>
  <printOptions horizontalCentered="1"/>
  <pageMargins left="0.19685039370078741" right="0.19685039370078741" top="0.78740157480314965" bottom="0.51" header="0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G2" sqref="G2"/>
    </sheetView>
  </sheetViews>
  <sheetFormatPr defaultRowHeight="13.2" x14ac:dyDescent="0.25"/>
  <cols>
    <col min="1" max="1" width="3" bestFit="1" customWidth="1"/>
    <col min="2" max="2" width="47.6640625" customWidth="1"/>
    <col min="3" max="3" width="6.88671875" bestFit="1" customWidth="1"/>
    <col min="4" max="19" width="5.44140625" customWidth="1"/>
  </cols>
  <sheetData>
    <row r="1" spans="1:20" ht="13.8" x14ac:dyDescent="0.25">
      <c r="A1" s="18"/>
      <c r="B1" s="18"/>
      <c r="C1" s="18"/>
      <c r="D1" s="18"/>
      <c r="E1" s="18"/>
      <c r="F1" s="18"/>
      <c r="G1" s="18"/>
      <c r="H1" s="18"/>
      <c r="I1" s="18"/>
      <c r="K1" s="18"/>
      <c r="L1" s="18"/>
      <c r="M1" s="19" t="s">
        <v>88</v>
      </c>
      <c r="N1" s="18"/>
      <c r="O1" s="18"/>
      <c r="P1" s="18"/>
      <c r="Q1" s="18"/>
    </row>
    <row r="2" spans="1:20" ht="13.8" x14ac:dyDescent="0.25">
      <c r="A2" s="18"/>
      <c r="B2" s="18"/>
      <c r="C2" s="18"/>
      <c r="D2" s="18"/>
      <c r="E2" s="18"/>
      <c r="F2" s="18"/>
      <c r="G2" s="18"/>
      <c r="H2" s="18"/>
      <c r="I2" s="18"/>
      <c r="K2" s="18"/>
      <c r="L2" s="18"/>
      <c r="M2" s="19" t="s">
        <v>82</v>
      </c>
      <c r="N2" s="18"/>
      <c r="O2" s="18"/>
      <c r="P2" s="18"/>
      <c r="Q2" s="18"/>
    </row>
    <row r="3" spans="1:20" ht="15.6" x14ac:dyDescent="0.25">
      <c r="A3" s="3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20" ht="20.399999999999999" x14ac:dyDescent="0.35">
      <c r="A4" s="120" t="s">
        <v>77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20" ht="15" x14ac:dyDescent="0.25">
      <c r="A5" s="127" t="s">
        <v>53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20" ht="15" x14ac:dyDescent="0.25">
      <c r="A6" s="131" t="s">
        <v>72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20" ht="30" customHeight="1" x14ac:dyDescent="0.25">
      <c r="A7" s="130" t="str">
        <f>'КСС (2)'!A4:H4</f>
        <v>"ОПТИЧНИ ТРАСЕТА ОТ ПОДСТАНЦИИ 110kV ДО РТНК В РУДНИЦИТЕ"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20" ht="13.8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20" x14ac:dyDescent="0.25">
      <c r="A9" s="39"/>
      <c r="B9" s="37"/>
      <c r="C9" s="37"/>
      <c r="D9" s="37"/>
      <c r="E9" s="37"/>
      <c r="F9" s="37"/>
      <c r="G9" s="37"/>
      <c r="H9" s="37"/>
      <c r="I9" s="37"/>
      <c r="J9" s="37"/>
      <c r="K9" s="37"/>
      <c r="L9" s="57"/>
      <c r="M9" s="57"/>
      <c r="N9" s="57"/>
      <c r="O9" s="57"/>
      <c r="P9" s="57"/>
      <c r="Q9" s="57"/>
      <c r="R9" s="54"/>
      <c r="S9" s="54"/>
    </row>
    <row r="10" spans="1:20" x14ac:dyDescent="0.25">
      <c r="A10" s="133" t="s">
        <v>25</v>
      </c>
      <c r="B10" s="58" t="s">
        <v>42</v>
      </c>
      <c r="C10" s="59" t="s">
        <v>43</v>
      </c>
      <c r="D10" s="135" t="s">
        <v>44</v>
      </c>
      <c r="E10" s="135"/>
      <c r="F10" s="135"/>
      <c r="G10" s="135"/>
      <c r="H10" s="135"/>
      <c r="I10" s="135"/>
      <c r="J10" s="135"/>
      <c r="K10" s="136"/>
      <c r="L10" s="132" t="s">
        <v>73</v>
      </c>
      <c r="M10" s="132"/>
      <c r="N10" s="132"/>
      <c r="O10" s="132"/>
      <c r="P10" s="132"/>
      <c r="Q10" s="132"/>
      <c r="R10" s="132"/>
      <c r="S10" s="132"/>
    </row>
    <row r="11" spans="1:20" x14ac:dyDescent="0.25">
      <c r="A11" s="134"/>
      <c r="B11" s="60" t="s">
        <v>45</v>
      </c>
      <c r="C11" s="61" t="s">
        <v>46</v>
      </c>
      <c r="D11" s="137" t="s">
        <v>47</v>
      </c>
      <c r="E11" s="129"/>
      <c r="F11" s="129" t="s">
        <v>48</v>
      </c>
      <c r="G11" s="129"/>
      <c r="H11" s="129" t="s">
        <v>49</v>
      </c>
      <c r="I11" s="129"/>
      <c r="J11" s="128" t="s">
        <v>50</v>
      </c>
      <c r="K11" s="128"/>
      <c r="L11" s="129" t="s">
        <v>47</v>
      </c>
      <c r="M11" s="129" t="s">
        <v>48</v>
      </c>
      <c r="N11" s="129" t="s">
        <v>48</v>
      </c>
      <c r="O11" s="129"/>
      <c r="P11" s="129" t="s">
        <v>49</v>
      </c>
      <c r="Q11" s="129"/>
      <c r="R11" s="128" t="s">
        <v>50</v>
      </c>
      <c r="S11" s="128"/>
      <c r="T11" s="54"/>
    </row>
    <row r="12" spans="1:20" x14ac:dyDescent="0.25">
      <c r="A12" s="62">
        <v>1</v>
      </c>
      <c r="B12" s="63"/>
      <c r="C12" s="62"/>
      <c r="D12" s="52"/>
      <c r="E12" s="53"/>
      <c r="F12" s="45"/>
      <c r="G12" s="46"/>
      <c r="H12" s="45"/>
      <c r="I12" s="46"/>
      <c r="J12" s="47"/>
      <c r="K12" s="45"/>
      <c r="L12" s="128"/>
      <c r="M12" s="128"/>
      <c r="N12" s="45"/>
      <c r="O12" s="46"/>
      <c r="P12" s="45"/>
      <c r="Q12" s="46"/>
      <c r="R12" s="41"/>
      <c r="S12" s="42"/>
    </row>
    <row r="13" spans="1:20" x14ac:dyDescent="0.25">
      <c r="A13" s="64">
        <v>2</v>
      </c>
      <c r="B13" s="43"/>
      <c r="C13" s="65"/>
      <c r="D13" s="40"/>
      <c r="E13" s="44"/>
      <c r="F13" s="40"/>
      <c r="G13" s="44"/>
      <c r="H13" s="40"/>
      <c r="I13" s="44"/>
      <c r="J13" s="41"/>
      <c r="K13" s="66"/>
      <c r="L13" s="128"/>
      <c r="M13" s="128"/>
      <c r="N13" s="40"/>
      <c r="O13" s="44"/>
      <c r="P13" s="45"/>
      <c r="Q13" s="46"/>
      <c r="R13" s="47"/>
      <c r="S13" s="46"/>
    </row>
    <row r="14" spans="1:20" x14ac:dyDescent="0.25">
      <c r="A14" s="64">
        <v>3</v>
      </c>
      <c r="B14" s="43"/>
      <c r="C14" s="65"/>
      <c r="D14" s="40"/>
      <c r="E14" s="44"/>
      <c r="F14" s="40"/>
      <c r="G14" s="44"/>
      <c r="H14" s="40"/>
      <c r="I14" s="44"/>
      <c r="J14" s="41"/>
      <c r="K14" s="66"/>
      <c r="L14" s="128"/>
      <c r="M14" s="128"/>
      <c r="N14" s="40"/>
      <c r="O14" s="44"/>
      <c r="P14" s="45"/>
      <c r="Q14" s="46"/>
      <c r="R14" s="47"/>
      <c r="S14" s="46"/>
    </row>
    <row r="15" spans="1:20" x14ac:dyDescent="0.25">
      <c r="A15" s="64">
        <v>4</v>
      </c>
      <c r="B15" s="43"/>
      <c r="C15" s="65"/>
      <c r="D15" s="40"/>
      <c r="E15" s="44"/>
      <c r="F15" s="40"/>
      <c r="G15" s="44"/>
      <c r="H15" s="40"/>
      <c r="I15" s="44"/>
      <c r="J15" s="41"/>
      <c r="K15" s="66"/>
      <c r="L15" s="128"/>
      <c r="M15" s="128"/>
      <c r="N15" s="40"/>
      <c r="O15" s="44"/>
      <c r="P15" s="45"/>
      <c r="Q15" s="46"/>
      <c r="R15" s="47"/>
      <c r="S15" s="46"/>
    </row>
    <row r="16" spans="1:20" x14ac:dyDescent="0.25">
      <c r="A16" s="64"/>
      <c r="B16" s="43" t="s">
        <v>62</v>
      </c>
      <c r="C16" s="65"/>
      <c r="D16" s="40"/>
      <c r="E16" s="44"/>
      <c r="F16" s="40"/>
      <c r="G16" s="44"/>
      <c r="H16" s="40"/>
      <c r="I16" s="44"/>
      <c r="J16" s="41"/>
      <c r="K16" s="66"/>
      <c r="L16" s="128"/>
      <c r="M16" s="128"/>
      <c r="N16" s="40"/>
      <c r="O16" s="44"/>
      <c r="P16" s="45"/>
      <c r="Q16" s="46"/>
      <c r="R16" s="47"/>
      <c r="S16" s="46"/>
    </row>
    <row r="17" spans="1:19" x14ac:dyDescent="0.25">
      <c r="A17" s="64"/>
      <c r="B17" s="43" t="s">
        <v>63</v>
      </c>
      <c r="C17" s="65"/>
      <c r="D17" s="40"/>
      <c r="E17" s="44"/>
      <c r="F17" s="40"/>
      <c r="G17" s="44"/>
      <c r="H17" s="40"/>
      <c r="I17" s="44"/>
      <c r="J17" s="41"/>
      <c r="K17" s="66"/>
      <c r="L17" s="128"/>
      <c r="M17" s="128"/>
      <c r="N17" s="40"/>
      <c r="O17" s="44"/>
      <c r="P17" s="45"/>
      <c r="Q17" s="46"/>
      <c r="R17" s="47"/>
      <c r="S17" s="46"/>
    </row>
    <row r="18" spans="1:19" x14ac:dyDescent="0.25">
      <c r="A18" s="64"/>
      <c r="B18" s="43" t="s">
        <v>64</v>
      </c>
      <c r="C18" s="65"/>
      <c r="D18" s="40"/>
      <c r="E18" s="44"/>
      <c r="F18" s="40"/>
      <c r="G18" s="44"/>
      <c r="H18" s="40"/>
      <c r="I18" s="44"/>
      <c r="J18" s="41"/>
      <c r="K18" s="66"/>
      <c r="L18" s="128"/>
      <c r="M18" s="128"/>
      <c r="N18" s="40"/>
      <c r="O18" s="44"/>
      <c r="P18" s="45"/>
      <c r="Q18" s="46"/>
      <c r="R18" s="47"/>
      <c r="S18" s="46"/>
    </row>
    <row r="19" spans="1:19" x14ac:dyDescent="0.25">
      <c r="A19" s="64"/>
      <c r="B19" s="43"/>
      <c r="C19" s="65"/>
      <c r="D19" s="40"/>
      <c r="E19" s="42"/>
      <c r="F19" s="40"/>
      <c r="G19" s="42"/>
      <c r="H19" s="40"/>
      <c r="I19" s="42"/>
      <c r="J19" s="41"/>
      <c r="K19" s="40"/>
      <c r="L19" s="128"/>
      <c r="M19" s="128"/>
      <c r="N19" s="40"/>
      <c r="O19" s="42"/>
      <c r="P19" s="45"/>
      <c r="Q19" s="46"/>
      <c r="R19" s="47"/>
      <c r="S19" s="46"/>
    </row>
    <row r="20" spans="1:19" x14ac:dyDescent="0.25">
      <c r="A20" s="64"/>
      <c r="B20" s="67"/>
      <c r="C20" s="65"/>
      <c r="D20" s="52"/>
      <c r="E20" s="68"/>
      <c r="F20" s="52"/>
      <c r="G20" s="68"/>
      <c r="H20" s="52"/>
      <c r="I20" s="68"/>
      <c r="J20" s="69"/>
      <c r="K20" s="52"/>
      <c r="L20" s="138"/>
      <c r="M20" s="138"/>
      <c r="N20" s="52"/>
      <c r="O20" s="68"/>
      <c r="P20" s="52"/>
      <c r="Q20" s="68"/>
      <c r="R20" s="70"/>
      <c r="S20" s="71"/>
    </row>
    <row r="21" spans="1:19" x14ac:dyDescent="0.25">
      <c r="A21" s="72"/>
      <c r="B21" s="73" t="s">
        <v>78</v>
      </c>
      <c r="C21" s="74"/>
      <c r="D21" s="75"/>
      <c r="E21" s="76"/>
      <c r="F21" s="76"/>
      <c r="G21" s="77"/>
      <c r="H21" s="76"/>
      <c r="I21" s="76"/>
      <c r="J21" s="76"/>
      <c r="K21" s="78"/>
      <c r="L21" s="75"/>
      <c r="M21" s="77"/>
      <c r="N21" s="76"/>
      <c r="O21" s="76"/>
      <c r="P21" s="76"/>
      <c r="Q21" s="76"/>
      <c r="R21" s="76"/>
      <c r="S21" s="78"/>
    </row>
    <row r="22" spans="1:19" x14ac:dyDescent="0.25">
      <c r="A22" s="79"/>
      <c r="B22" s="80"/>
      <c r="C22" s="81"/>
      <c r="D22" s="80"/>
      <c r="E22" s="80"/>
      <c r="F22" s="80"/>
      <c r="G22" s="80"/>
      <c r="H22" s="80"/>
      <c r="I22" s="80"/>
      <c r="J22" s="80"/>
      <c r="K22" s="80"/>
      <c r="L22" s="82"/>
      <c r="M22" s="80"/>
      <c r="N22" s="80"/>
      <c r="O22" s="80"/>
      <c r="P22" s="80"/>
      <c r="Q22" s="80"/>
      <c r="R22" s="80"/>
      <c r="S22" s="83"/>
    </row>
    <row r="23" spans="1:19" x14ac:dyDescent="0.25">
      <c r="A23" s="84"/>
      <c r="B23" s="48"/>
      <c r="C23" s="57"/>
      <c r="D23" s="49"/>
      <c r="E23" s="50"/>
      <c r="F23" s="50"/>
      <c r="G23" s="50"/>
      <c r="H23" s="50"/>
      <c r="I23" s="50"/>
      <c r="J23" s="50" t="s">
        <v>51</v>
      </c>
      <c r="K23" s="50"/>
      <c r="L23" s="50"/>
      <c r="M23" s="50"/>
      <c r="N23" s="50"/>
      <c r="O23" s="50"/>
      <c r="P23" s="50"/>
      <c r="Q23" s="50"/>
      <c r="R23" s="50"/>
      <c r="S23" s="85"/>
    </row>
    <row r="24" spans="1:19" x14ac:dyDescent="0.25">
      <c r="A24" s="84"/>
      <c r="B24" s="48"/>
      <c r="C24" s="51" t="s">
        <v>52</v>
      </c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85"/>
    </row>
    <row r="25" spans="1:19" x14ac:dyDescent="0.25">
      <c r="A25" s="84"/>
      <c r="B25" s="48"/>
      <c r="C25" s="51" t="s">
        <v>52</v>
      </c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85"/>
    </row>
    <row r="26" spans="1:19" x14ac:dyDescent="0.25">
      <c r="A26" s="84"/>
      <c r="B26" s="48"/>
      <c r="C26" s="51" t="s">
        <v>52</v>
      </c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85"/>
    </row>
    <row r="27" spans="1:19" x14ac:dyDescent="0.25">
      <c r="A27" s="86"/>
      <c r="B27" s="87"/>
      <c r="C27" s="51" t="s">
        <v>52</v>
      </c>
      <c r="D27" s="88"/>
      <c r="E27" s="89"/>
      <c r="F27" s="89"/>
      <c r="G27" s="89"/>
      <c r="H27" s="90"/>
      <c r="I27" s="90"/>
      <c r="J27" s="91"/>
      <c r="K27" s="91"/>
      <c r="L27" s="89"/>
      <c r="M27" s="89"/>
      <c r="N27" s="89"/>
      <c r="O27" s="89"/>
      <c r="P27" s="89"/>
      <c r="Q27" s="89"/>
      <c r="R27" s="89"/>
      <c r="S27" s="92"/>
    </row>
    <row r="32" spans="1:19" ht="13.8" x14ac:dyDescent="0.25">
      <c r="A32" s="26" t="s">
        <v>11</v>
      </c>
      <c r="B32" s="26"/>
      <c r="J32" s="36" t="s">
        <v>12</v>
      </c>
    </row>
  </sheetData>
  <mergeCells count="24">
    <mergeCell ref="L20:M20"/>
    <mergeCell ref="L12:M12"/>
    <mergeCell ref="L13:M13"/>
    <mergeCell ref="L14:M14"/>
    <mergeCell ref="L15:M15"/>
    <mergeCell ref="L17:M17"/>
    <mergeCell ref="L18:M18"/>
    <mergeCell ref="L16:M16"/>
    <mergeCell ref="L19:M19"/>
    <mergeCell ref="A4:S4"/>
    <mergeCell ref="A5:S5"/>
    <mergeCell ref="J11:K11"/>
    <mergeCell ref="L11:M11"/>
    <mergeCell ref="P11:Q11"/>
    <mergeCell ref="A7:S7"/>
    <mergeCell ref="A6:S6"/>
    <mergeCell ref="L10:S10"/>
    <mergeCell ref="A10:A11"/>
    <mergeCell ref="D10:K10"/>
    <mergeCell ref="R11:S11"/>
    <mergeCell ref="N11:O11"/>
    <mergeCell ref="D11:E11"/>
    <mergeCell ref="F11:G11"/>
    <mergeCell ref="H11:I11"/>
  </mergeCells>
  <phoneticPr fontId="10" type="noConversion"/>
  <printOptions horizontalCentered="1"/>
  <pageMargins left="0.19685039370078741" right="0.19685039370078741" top="0.78740157480314965" bottom="0.78740157480314965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2" sqref="G2"/>
    </sheetView>
  </sheetViews>
  <sheetFormatPr defaultColWidth="9.109375" defaultRowHeight="13.8" x14ac:dyDescent="0.25"/>
  <cols>
    <col min="1" max="1" width="5.44140625" style="18" customWidth="1"/>
    <col min="2" max="2" width="37.6640625" style="18" customWidth="1"/>
    <col min="3" max="6" width="8.6640625" style="18" customWidth="1"/>
    <col min="7" max="7" width="17.6640625" style="18" customWidth="1"/>
    <col min="8" max="16384" width="9.109375" style="18"/>
  </cols>
  <sheetData>
    <row r="1" spans="1:7" x14ac:dyDescent="0.25">
      <c r="E1" s="19" t="s">
        <v>89</v>
      </c>
    </row>
    <row r="2" spans="1:7" x14ac:dyDescent="0.25">
      <c r="E2" s="19" t="s">
        <v>82</v>
      </c>
    </row>
    <row r="4" spans="1:7" ht="64.5" customHeight="1" x14ac:dyDescent="0.25">
      <c r="A4" s="140" t="s">
        <v>57</v>
      </c>
      <c r="B4" s="140"/>
      <c r="C4" s="140"/>
      <c r="D4" s="140"/>
      <c r="E4" s="140"/>
      <c r="F4" s="140"/>
      <c r="G4" s="140"/>
    </row>
    <row r="6" spans="1:7" x14ac:dyDescent="0.25">
      <c r="A6" s="121" t="s">
        <v>54</v>
      </c>
      <c r="B6" s="121"/>
      <c r="C6" s="121"/>
      <c r="D6" s="121"/>
      <c r="E6" s="121"/>
      <c r="F6" s="121"/>
      <c r="G6" s="121"/>
    </row>
    <row r="7" spans="1:7" ht="55.5" customHeight="1" x14ac:dyDescent="0.25">
      <c r="A7" s="130" t="str">
        <f>'КСС (2)'!A4:H4</f>
        <v>"ОПТИЧНИ ТРАСЕТА ОТ ПОДСТАНЦИИ 110kV ДО РТНК В РУДНИЦИТЕ"</v>
      </c>
      <c r="B7" s="130"/>
      <c r="C7" s="130"/>
      <c r="D7" s="130"/>
      <c r="E7" s="130"/>
      <c r="F7" s="130"/>
      <c r="G7" s="130"/>
    </row>
    <row r="9" spans="1:7" s="26" customFormat="1" ht="39" customHeight="1" x14ac:dyDescent="0.25">
      <c r="A9" s="139" t="s">
        <v>61</v>
      </c>
      <c r="B9" s="139"/>
      <c r="C9" s="139"/>
      <c r="D9" s="139"/>
      <c r="E9" s="139"/>
      <c r="F9" s="139"/>
      <c r="G9" s="139"/>
    </row>
    <row r="10" spans="1:7" ht="49.5" customHeight="1" x14ac:dyDescent="0.25">
      <c r="A10" s="139" t="s">
        <v>60</v>
      </c>
      <c r="B10" s="139"/>
      <c r="C10" s="139"/>
      <c r="D10" s="139"/>
      <c r="E10" s="139"/>
      <c r="F10" s="139"/>
      <c r="G10" s="139"/>
    </row>
    <row r="11" spans="1:7" x14ac:dyDescent="0.25">
      <c r="A11" s="139" t="s">
        <v>65</v>
      </c>
      <c r="B11" s="139"/>
      <c r="C11" s="139"/>
      <c r="D11" s="139"/>
      <c r="E11" s="139"/>
      <c r="F11" s="139"/>
      <c r="G11" s="139"/>
    </row>
    <row r="12" spans="1:7" x14ac:dyDescent="0.25">
      <c r="A12" s="139" t="s">
        <v>66</v>
      </c>
      <c r="B12" s="139"/>
      <c r="C12" s="139"/>
      <c r="D12" s="139"/>
      <c r="E12" s="139"/>
      <c r="F12" s="139"/>
      <c r="G12" s="139"/>
    </row>
    <row r="13" spans="1:7" x14ac:dyDescent="0.25">
      <c r="A13" s="139" t="s">
        <v>67</v>
      </c>
      <c r="B13" s="139"/>
      <c r="C13" s="139"/>
      <c r="D13" s="139"/>
      <c r="E13" s="139"/>
      <c r="F13" s="139"/>
      <c r="G13" s="139"/>
    </row>
    <row r="14" spans="1:7" x14ac:dyDescent="0.25">
      <c r="A14" s="139" t="s">
        <v>68</v>
      </c>
      <c r="B14" s="139"/>
      <c r="C14" s="139"/>
      <c r="D14" s="139"/>
      <c r="E14" s="139"/>
      <c r="F14" s="139"/>
      <c r="G14" s="139"/>
    </row>
    <row r="15" spans="1:7" x14ac:dyDescent="0.25">
      <c r="A15" s="7" t="s">
        <v>69</v>
      </c>
      <c r="B15" s="10"/>
      <c r="C15" s="10"/>
      <c r="D15" s="10"/>
      <c r="E15" s="10"/>
      <c r="F15" s="10"/>
      <c r="G15" s="10"/>
    </row>
    <row r="16" spans="1:7" x14ac:dyDescent="0.25">
      <c r="A16" s="7" t="s">
        <v>70</v>
      </c>
      <c r="B16" s="10"/>
      <c r="C16" s="10"/>
      <c r="D16" s="10"/>
      <c r="E16" s="10"/>
      <c r="F16" s="10"/>
      <c r="G16" s="10"/>
    </row>
    <row r="17" spans="1:7" ht="73.5" customHeight="1" x14ac:dyDescent="0.25">
      <c r="A17" s="141" t="s">
        <v>59</v>
      </c>
      <c r="B17" s="141"/>
      <c r="C17" s="141"/>
      <c r="D17" s="141"/>
      <c r="E17" s="141"/>
      <c r="F17" s="141"/>
      <c r="G17" s="141"/>
    </row>
    <row r="18" spans="1:7" ht="36" customHeight="1" x14ac:dyDescent="0.25">
      <c r="A18" s="139" t="s">
        <v>56</v>
      </c>
      <c r="B18" s="139"/>
      <c r="C18" s="139"/>
      <c r="D18" s="139"/>
      <c r="E18" s="139"/>
      <c r="F18" s="139"/>
      <c r="G18" s="139"/>
    </row>
    <row r="19" spans="1:7" ht="45" customHeight="1" x14ac:dyDescent="0.25"/>
    <row r="22" spans="1:7" x14ac:dyDescent="0.25">
      <c r="A22" s="126" t="s">
        <v>55</v>
      </c>
      <c r="B22" s="126"/>
      <c r="C22" s="126"/>
      <c r="D22" s="126"/>
      <c r="E22" s="126"/>
      <c r="F22" s="126"/>
      <c r="G22" s="126"/>
    </row>
    <row r="23" spans="1:7" ht="26.25" customHeight="1" x14ac:dyDescent="0.25"/>
    <row r="26" spans="1:7" x14ac:dyDescent="0.25">
      <c r="A26" s="26" t="s">
        <v>11</v>
      </c>
      <c r="B26" s="26"/>
      <c r="F26" s="36" t="s">
        <v>12</v>
      </c>
    </row>
  </sheetData>
  <mergeCells count="12">
    <mergeCell ref="A18:G18"/>
    <mergeCell ref="A22:G22"/>
    <mergeCell ref="A4:G4"/>
    <mergeCell ref="A6:G6"/>
    <mergeCell ref="A7:G7"/>
    <mergeCell ref="A17:G17"/>
    <mergeCell ref="A9:G9"/>
    <mergeCell ref="A10:G10"/>
    <mergeCell ref="A11:G11"/>
    <mergeCell ref="A12:G12"/>
    <mergeCell ref="A13:G13"/>
    <mergeCell ref="A14:G14"/>
  </mergeCells>
  <phoneticPr fontId="10" type="noConversion"/>
  <printOptions horizontalCentered="1"/>
  <pageMargins left="0.77" right="0.19685039370078741" top="0.25" bottom="0.2899999999999999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КСС (2)</vt:lpstr>
      <vt:lpstr>Pr2</vt:lpstr>
      <vt:lpstr>Pr3</vt:lpstr>
      <vt:lpstr>Pr4</vt:lpstr>
      <vt:lpstr>Pr5</vt:lpstr>
      <vt:lpstr>Пр6</vt:lpstr>
      <vt:lpstr>'КСС (2)'!Print_Titles</vt:lpstr>
    </vt:vector>
  </TitlesOfParts>
  <Company>PID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</dc:creator>
  <cp:lastModifiedBy>Неванджелина Драг. Делчинова</cp:lastModifiedBy>
  <cp:lastPrinted>2019-06-20T10:07:32Z</cp:lastPrinted>
  <dcterms:created xsi:type="dcterms:W3CDTF">2007-04-24T04:58:24Z</dcterms:created>
  <dcterms:modified xsi:type="dcterms:W3CDTF">2019-08-27T09:54:34Z</dcterms:modified>
</cp:coreProperties>
</file>